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/>
  <xr:revisionPtr revIDLastSave="0" documentId="8_{93B11F13-6BBA-44B4-A6A8-47A38D40B45D}" xr6:coauthVersionLast="47" xr6:coauthVersionMax="47" xr10:uidLastSave="{00000000-0000-0000-0000-000000000000}"/>
  <bookViews>
    <workbookView xWindow="-106" yWindow="-106" windowWidth="17174" windowHeight="9152" xr2:uid="{00000000-000D-0000-FFFF-FFFF00000000}"/>
  </bookViews>
  <sheets>
    <sheet name="Filmberufe Gagen ab 01.01.2024" sheetId="4" r:id="rId1"/>
  </sheets>
  <definedNames>
    <definedName name="DIT">'Filmberufe Gagen ab 01.01.2024'!$E$36</definedName>
    <definedName name="_xlnm.Print_Area" localSheetId="0">'Filmberufe Gagen ab 01.01.2024'!$B$2:$O$87</definedName>
    <definedName name="Kostumbild">'Filmberufe Gagen ab 01.01.2024'!$E$44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4" l="1"/>
  <c r="I62" i="4" s="1"/>
  <c r="J62" i="4" s="1"/>
  <c r="E60" i="4"/>
  <c r="F60" i="4" s="1"/>
  <c r="E61" i="4"/>
  <c r="M61" i="4" s="1"/>
  <c r="E48" i="4"/>
  <c r="G48" i="4" s="1"/>
  <c r="H48" i="4" s="1"/>
  <c r="O62" i="4" l="1"/>
  <c r="G62" i="4"/>
  <c r="H62" i="4" s="1"/>
  <c r="M62" i="4"/>
  <c r="N62" i="4"/>
  <c r="F62" i="4"/>
  <c r="K62" i="4"/>
  <c r="L62" i="4" s="1"/>
  <c r="I61" i="4"/>
  <c r="J61" i="4" s="1"/>
  <c r="O60" i="4"/>
  <c r="K60" i="4"/>
  <c r="L60" i="4" s="1"/>
  <c r="O61" i="4"/>
  <c r="M60" i="4"/>
  <c r="N61" i="4"/>
  <c r="G61" i="4"/>
  <c r="H61" i="4" s="1"/>
  <c r="I60" i="4"/>
  <c r="J60" i="4" s="1"/>
  <c r="F61" i="4"/>
  <c r="G60" i="4"/>
  <c r="H60" i="4" s="1"/>
  <c r="K61" i="4"/>
  <c r="L61" i="4" s="1"/>
  <c r="N60" i="4"/>
  <c r="M48" i="4"/>
  <c r="K48" i="4"/>
  <c r="L48" i="4" s="1"/>
  <c r="F48" i="4"/>
  <c r="I48" i="4"/>
  <c r="J48" i="4" s="1"/>
  <c r="N48" i="4"/>
  <c r="O48" i="4"/>
  <c r="E77" i="4" l="1"/>
  <c r="N77" i="4" s="1"/>
  <c r="E76" i="4"/>
  <c r="I76" i="4" s="1"/>
  <c r="J76" i="4" s="1"/>
  <c r="E75" i="4"/>
  <c r="M75" i="4" s="1"/>
  <c r="E74" i="4"/>
  <c r="O74" i="4" s="1"/>
  <c r="E73" i="4"/>
  <c r="I73" i="4" s="1"/>
  <c r="J73" i="4" s="1"/>
  <c r="E72" i="4"/>
  <c r="M72" i="4" s="1"/>
  <c r="E71" i="4"/>
  <c r="M71" i="4" s="1"/>
  <c r="E70" i="4"/>
  <c r="K70" i="4" s="1"/>
  <c r="L70" i="4" s="1"/>
  <c r="E69" i="4"/>
  <c r="N69" i="4" s="1"/>
  <c r="E68" i="4"/>
  <c r="I68" i="4" s="1"/>
  <c r="J68" i="4" s="1"/>
  <c r="E67" i="4"/>
  <c r="M67" i="4" s="1"/>
  <c r="E66" i="4"/>
  <c r="O66" i="4" s="1"/>
  <c r="E65" i="4"/>
  <c r="I65" i="4" s="1"/>
  <c r="J65" i="4" s="1"/>
  <c r="E64" i="4"/>
  <c r="M64" i="4" s="1"/>
  <c r="E63" i="4"/>
  <c r="O63" i="4" s="1"/>
  <c r="O68" i="4" l="1"/>
  <c r="K64" i="4"/>
  <c r="L64" i="4" s="1"/>
  <c r="O64" i="4"/>
  <c r="F75" i="4"/>
  <c r="K63" i="4"/>
  <c r="L63" i="4" s="1"/>
  <c r="I63" i="4"/>
  <c r="J63" i="4" s="1"/>
  <c r="N63" i="4"/>
  <c r="F71" i="4"/>
  <c r="O71" i="4"/>
  <c r="G64" i="4"/>
  <c r="H64" i="4" s="1"/>
  <c r="I64" i="4"/>
  <c r="J64" i="4" s="1"/>
  <c r="K68" i="4"/>
  <c r="L68" i="4" s="1"/>
  <c r="G63" i="4"/>
  <c r="H63" i="4" s="1"/>
  <c r="N64" i="4"/>
  <c r="F64" i="4"/>
  <c r="G68" i="4"/>
  <c r="H68" i="4" s="1"/>
  <c r="O77" i="4"/>
  <c r="N75" i="4"/>
  <c r="G71" i="4"/>
  <c r="H71" i="4" s="1"/>
  <c r="K73" i="4"/>
  <c r="L73" i="4" s="1"/>
  <c r="G76" i="4"/>
  <c r="H76" i="4" s="1"/>
  <c r="K65" i="4"/>
  <c r="L65" i="4" s="1"/>
  <c r="G69" i="4"/>
  <c r="H69" i="4" s="1"/>
  <c r="I71" i="4"/>
  <c r="J71" i="4" s="1"/>
  <c r="K76" i="4"/>
  <c r="L76" i="4" s="1"/>
  <c r="O76" i="4"/>
  <c r="I69" i="4"/>
  <c r="J69" i="4" s="1"/>
  <c r="K71" i="4"/>
  <c r="L71" i="4" s="1"/>
  <c r="I74" i="4"/>
  <c r="J74" i="4" s="1"/>
  <c r="F63" i="4"/>
  <c r="O69" i="4"/>
  <c r="N71" i="4"/>
  <c r="G77" i="4"/>
  <c r="H77" i="4" s="1"/>
  <c r="I77" i="4"/>
  <c r="J77" i="4" s="1"/>
  <c r="K72" i="4"/>
  <c r="L72" i="4" s="1"/>
  <c r="F72" i="4"/>
  <c r="I72" i="4"/>
  <c r="J72" i="4" s="1"/>
  <c r="O72" i="4"/>
  <c r="G72" i="4"/>
  <c r="H72" i="4" s="1"/>
  <c r="N72" i="4"/>
  <c r="I66" i="4"/>
  <c r="J66" i="4" s="1"/>
  <c r="M70" i="4"/>
  <c r="O67" i="4"/>
  <c r="G75" i="4"/>
  <c r="H75" i="4" s="1"/>
  <c r="O75" i="4"/>
  <c r="F65" i="4"/>
  <c r="N65" i="4"/>
  <c r="K66" i="4"/>
  <c r="L66" i="4" s="1"/>
  <c r="M68" i="4"/>
  <c r="G70" i="4"/>
  <c r="H70" i="4" s="1"/>
  <c r="O70" i="4"/>
  <c r="F73" i="4"/>
  <c r="N73" i="4"/>
  <c r="K74" i="4"/>
  <c r="L74" i="4" s="1"/>
  <c r="M76" i="4"/>
  <c r="F67" i="4"/>
  <c r="M65" i="4"/>
  <c r="G67" i="4"/>
  <c r="H67" i="4" s="1"/>
  <c r="F70" i="4"/>
  <c r="N70" i="4"/>
  <c r="M73" i="4"/>
  <c r="M63" i="4"/>
  <c r="G65" i="4"/>
  <c r="H65" i="4" s="1"/>
  <c r="O65" i="4"/>
  <c r="I67" i="4"/>
  <c r="J67" i="4" s="1"/>
  <c r="F68" i="4"/>
  <c r="N68" i="4"/>
  <c r="K69" i="4"/>
  <c r="L69" i="4" s="1"/>
  <c r="G73" i="4"/>
  <c r="H73" i="4" s="1"/>
  <c r="O73" i="4"/>
  <c r="I75" i="4"/>
  <c r="J75" i="4" s="1"/>
  <c r="F76" i="4"/>
  <c r="N76" i="4"/>
  <c r="K77" i="4"/>
  <c r="L77" i="4" s="1"/>
  <c r="N67" i="4"/>
  <c r="I70" i="4"/>
  <c r="J70" i="4" s="1"/>
  <c r="M74" i="4"/>
  <c r="F66" i="4"/>
  <c r="N66" i="4"/>
  <c r="K67" i="4"/>
  <c r="L67" i="4" s="1"/>
  <c r="M69" i="4"/>
  <c r="F74" i="4"/>
  <c r="N74" i="4"/>
  <c r="K75" i="4"/>
  <c r="L75" i="4" s="1"/>
  <c r="M77" i="4"/>
  <c r="M66" i="4"/>
  <c r="G66" i="4"/>
  <c r="H66" i="4" s="1"/>
  <c r="F69" i="4"/>
  <c r="G74" i="4"/>
  <c r="H74" i="4" s="1"/>
  <c r="F77" i="4"/>
  <c r="E12" i="4" l="1"/>
  <c r="F12" i="4" s="1"/>
  <c r="I12" i="4" l="1"/>
  <c r="J12" i="4" s="1"/>
  <c r="O12" i="4"/>
  <c r="K12" i="4"/>
  <c r="L12" i="4" s="1"/>
  <c r="G12" i="4"/>
  <c r="H12" i="4" s="1"/>
  <c r="M12" i="4"/>
  <c r="N12" i="4"/>
  <c r="E59" i="4" l="1"/>
  <c r="M59" i="4" s="1"/>
  <c r="K59" i="4" l="1"/>
  <c r="L59" i="4" s="1"/>
  <c r="N59" i="4"/>
  <c r="F59" i="4"/>
  <c r="O59" i="4"/>
  <c r="G59" i="4"/>
  <c r="H59" i="4" s="1"/>
  <c r="I59" i="4"/>
  <c r="J59" i="4" s="1"/>
  <c r="E58" i="4" l="1"/>
  <c r="E57" i="4"/>
  <c r="E56" i="4"/>
  <c r="E55" i="4"/>
  <c r="E54" i="4"/>
  <c r="E53" i="4"/>
  <c r="E52" i="4"/>
  <c r="E51" i="4"/>
  <c r="E50" i="4"/>
  <c r="E49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G19" i="4" s="1"/>
  <c r="E18" i="4"/>
  <c r="E17" i="4"/>
  <c r="E16" i="4"/>
  <c r="E15" i="4"/>
  <c r="E13" i="4"/>
  <c r="E14" i="4"/>
  <c r="F40" i="4" l="1"/>
  <c r="O40" i="4" l="1"/>
  <c r="N40" i="4"/>
  <c r="M40" i="4"/>
  <c r="K40" i="4"/>
  <c r="L40" i="4" s="1"/>
  <c r="I40" i="4"/>
  <c r="J40" i="4" s="1"/>
  <c r="G40" i="4"/>
  <c r="H40" i="4" s="1"/>
  <c r="O38" i="4" l="1"/>
  <c r="F38" i="4"/>
  <c r="O39" i="4"/>
  <c r="F39" i="4"/>
  <c r="O41" i="4"/>
  <c r="F41" i="4"/>
  <c r="I39" i="4"/>
  <c r="J39" i="4" s="1"/>
  <c r="I38" i="4"/>
  <c r="J38" i="4" s="1"/>
  <c r="N39" i="4"/>
  <c r="I41" i="4"/>
  <c r="J41" i="4" s="1"/>
  <c r="M41" i="4"/>
  <c r="M39" i="4"/>
  <c r="N38" i="4"/>
  <c r="G39" i="4"/>
  <c r="H39" i="4" s="1"/>
  <c r="K39" i="4"/>
  <c r="L39" i="4" s="1"/>
  <c r="N41" i="4"/>
  <c r="M38" i="4"/>
  <c r="G38" i="4"/>
  <c r="H38" i="4" s="1"/>
  <c r="K38" i="4"/>
  <c r="L38" i="4" s="1"/>
  <c r="G41" i="4"/>
  <c r="H41" i="4" s="1"/>
  <c r="K41" i="4"/>
  <c r="L41" i="4" s="1"/>
  <c r="G20" i="4" l="1"/>
  <c r="H20" i="4" s="1"/>
  <c r="O22" i="4" l="1"/>
  <c r="H19" i="4"/>
  <c r="O58" i="4" l="1"/>
  <c r="N58" i="4"/>
  <c r="M58" i="4"/>
  <c r="I22" i="4"/>
  <c r="J22" i="4" s="1"/>
  <c r="M22" i="4"/>
  <c r="F22" i="4"/>
  <c r="N22" i="4"/>
  <c r="G22" i="4"/>
  <c r="H22" i="4" s="1"/>
  <c r="K22" i="4"/>
  <c r="L22" i="4" s="1"/>
  <c r="F43" i="4"/>
  <c r="G43" i="4"/>
  <c r="H43" i="4" s="1"/>
  <c r="I43" i="4"/>
  <c r="J43" i="4" s="1"/>
  <c r="K43" i="4"/>
  <c r="L43" i="4" s="1"/>
  <c r="M43" i="4"/>
  <c r="N43" i="4"/>
  <c r="O43" i="4"/>
  <c r="M45" i="4" l="1"/>
  <c r="O31" i="4"/>
  <c r="O20" i="4"/>
  <c r="O26" i="4"/>
  <c r="O50" i="4"/>
  <c r="O51" i="4"/>
  <c r="O52" i="4"/>
  <c r="O33" i="4"/>
  <c r="O53" i="4"/>
  <c r="O23" i="4"/>
  <c r="O46" i="4"/>
  <c r="O49" i="4"/>
  <c r="O14" i="4"/>
  <c r="O15" i="4"/>
  <c r="O27" i="4"/>
  <c r="O28" i="4"/>
  <c r="O44" i="4"/>
  <c r="O47" i="4"/>
  <c r="O21" i="4"/>
  <c r="O35" i="4"/>
  <c r="O24" i="4"/>
  <c r="O57" i="4"/>
  <c r="O34" i="4"/>
  <c r="O16" i="4"/>
  <c r="O17" i="4"/>
  <c r="O32" i="4"/>
  <c r="O19" i="4"/>
  <c r="O29" i="4"/>
  <c r="O30" i="4"/>
  <c r="O54" i="4"/>
  <c r="O42" i="4"/>
  <c r="O56" i="4"/>
  <c r="O55" i="4"/>
  <c r="O18" i="4"/>
  <c r="N31" i="4"/>
  <c r="N20" i="4"/>
  <c r="N26" i="4"/>
  <c r="N50" i="4"/>
  <c r="N51" i="4"/>
  <c r="N52" i="4"/>
  <c r="N33" i="4"/>
  <c r="N53" i="4"/>
  <c r="N23" i="4"/>
  <c r="N46" i="4"/>
  <c r="N49" i="4"/>
  <c r="N14" i="4"/>
  <c r="N15" i="4"/>
  <c r="N27" i="4"/>
  <c r="N28" i="4"/>
  <c r="N44" i="4"/>
  <c r="N47" i="4"/>
  <c r="N21" i="4"/>
  <c r="N35" i="4"/>
  <c r="N24" i="4"/>
  <c r="N57" i="4"/>
  <c r="N34" i="4"/>
  <c r="N16" i="4"/>
  <c r="N17" i="4"/>
  <c r="N32" i="4"/>
  <c r="N18" i="4"/>
  <c r="N19" i="4"/>
  <c r="N29" i="4"/>
  <c r="N30" i="4"/>
  <c r="N54" i="4"/>
  <c r="N42" i="4"/>
  <c r="N56" i="4"/>
  <c r="N55" i="4"/>
  <c r="M31" i="4"/>
  <c r="M20" i="4"/>
  <c r="M26" i="4"/>
  <c r="M50" i="4"/>
  <c r="M51" i="4"/>
  <c r="M52" i="4"/>
  <c r="M33" i="4"/>
  <c r="M53" i="4"/>
  <c r="M23" i="4"/>
  <c r="M46" i="4"/>
  <c r="M49" i="4"/>
  <c r="M14" i="4"/>
  <c r="M15" i="4"/>
  <c r="M27" i="4"/>
  <c r="M28" i="4"/>
  <c r="M44" i="4"/>
  <c r="M47" i="4"/>
  <c r="M21" i="4"/>
  <c r="M35" i="4"/>
  <c r="M24" i="4"/>
  <c r="M57" i="4"/>
  <c r="M34" i="4"/>
  <c r="M16" i="4"/>
  <c r="M17" i="4"/>
  <c r="M32" i="4"/>
  <c r="M19" i="4"/>
  <c r="M29" i="4"/>
  <c r="M30" i="4"/>
  <c r="M54" i="4"/>
  <c r="M42" i="4"/>
  <c r="M56" i="4"/>
  <c r="M55" i="4"/>
  <c r="M18" i="4"/>
  <c r="K31" i="4"/>
  <c r="L31" i="4" s="1"/>
  <c r="K20" i="4"/>
  <c r="L20" i="4" s="1"/>
  <c r="K26" i="4"/>
  <c r="L26" i="4" s="1"/>
  <c r="K50" i="4"/>
  <c r="L50" i="4" s="1"/>
  <c r="K51" i="4"/>
  <c r="L51" i="4" s="1"/>
  <c r="K52" i="4"/>
  <c r="L52" i="4" s="1"/>
  <c r="K58" i="4"/>
  <c r="L58" i="4" s="1"/>
  <c r="K33" i="4"/>
  <c r="L33" i="4" s="1"/>
  <c r="K53" i="4"/>
  <c r="L53" i="4" s="1"/>
  <c r="K23" i="4"/>
  <c r="L23" i="4" s="1"/>
  <c r="K46" i="4"/>
  <c r="L46" i="4" s="1"/>
  <c r="K49" i="4"/>
  <c r="L49" i="4" s="1"/>
  <c r="K14" i="4"/>
  <c r="L14" i="4" s="1"/>
  <c r="K15" i="4"/>
  <c r="L15" i="4" s="1"/>
  <c r="K27" i="4"/>
  <c r="L27" i="4" s="1"/>
  <c r="K28" i="4"/>
  <c r="L28" i="4" s="1"/>
  <c r="K44" i="4"/>
  <c r="L44" i="4" s="1"/>
  <c r="K47" i="4"/>
  <c r="L47" i="4" s="1"/>
  <c r="K21" i="4"/>
  <c r="L21" i="4" s="1"/>
  <c r="K35" i="4"/>
  <c r="L35" i="4" s="1"/>
  <c r="K24" i="4"/>
  <c r="L24" i="4" s="1"/>
  <c r="K57" i="4"/>
  <c r="L57" i="4" s="1"/>
  <c r="K34" i="4"/>
  <c r="L34" i="4" s="1"/>
  <c r="K16" i="4"/>
  <c r="L16" i="4" s="1"/>
  <c r="K17" i="4"/>
  <c r="L17" i="4" s="1"/>
  <c r="K32" i="4"/>
  <c r="L32" i="4" s="1"/>
  <c r="K19" i="4"/>
  <c r="L19" i="4" s="1"/>
  <c r="K29" i="4"/>
  <c r="L29" i="4" s="1"/>
  <c r="K30" i="4"/>
  <c r="L30" i="4" s="1"/>
  <c r="K54" i="4"/>
  <c r="L54" i="4" s="1"/>
  <c r="K42" i="4"/>
  <c r="L42" i="4" s="1"/>
  <c r="K56" i="4"/>
  <c r="L56" i="4" s="1"/>
  <c r="K55" i="4"/>
  <c r="L55" i="4" s="1"/>
  <c r="K18" i="4"/>
  <c r="L18" i="4" s="1"/>
  <c r="I31" i="4"/>
  <c r="J31" i="4" s="1"/>
  <c r="I20" i="4"/>
  <c r="J20" i="4" s="1"/>
  <c r="I26" i="4"/>
  <c r="J26" i="4" s="1"/>
  <c r="I50" i="4"/>
  <c r="J50" i="4" s="1"/>
  <c r="I51" i="4"/>
  <c r="J51" i="4" s="1"/>
  <c r="I52" i="4"/>
  <c r="J52" i="4" s="1"/>
  <c r="I58" i="4"/>
  <c r="J58" i="4" s="1"/>
  <c r="I33" i="4"/>
  <c r="J33" i="4" s="1"/>
  <c r="I53" i="4"/>
  <c r="J53" i="4" s="1"/>
  <c r="I23" i="4"/>
  <c r="J23" i="4" s="1"/>
  <c r="I46" i="4"/>
  <c r="J46" i="4" s="1"/>
  <c r="I49" i="4"/>
  <c r="J49" i="4" s="1"/>
  <c r="I14" i="4"/>
  <c r="J14" i="4" s="1"/>
  <c r="I15" i="4"/>
  <c r="J15" i="4" s="1"/>
  <c r="I27" i="4"/>
  <c r="J27" i="4" s="1"/>
  <c r="I28" i="4"/>
  <c r="J28" i="4" s="1"/>
  <c r="I44" i="4"/>
  <c r="J44" i="4" s="1"/>
  <c r="I47" i="4"/>
  <c r="J47" i="4" s="1"/>
  <c r="I21" i="4"/>
  <c r="J21" i="4" s="1"/>
  <c r="I35" i="4"/>
  <c r="J35" i="4" s="1"/>
  <c r="I24" i="4"/>
  <c r="J24" i="4" s="1"/>
  <c r="I57" i="4"/>
  <c r="J57" i="4" s="1"/>
  <c r="I34" i="4"/>
  <c r="J34" i="4" s="1"/>
  <c r="I16" i="4"/>
  <c r="J16" i="4" s="1"/>
  <c r="I17" i="4"/>
  <c r="J17" i="4" s="1"/>
  <c r="I32" i="4"/>
  <c r="J32" i="4" s="1"/>
  <c r="I19" i="4"/>
  <c r="J19" i="4" s="1"/>
  <c r="I29" i="4"/>
  <c r="J29" i="4" s="1"/>
  <c r="I30" i="4"/>
  <c r="J30" i="4" s="1"/>
  <c r="I54" i="4"/>
  <c r="J54" i="4" s="1"/>
  <c r="I42" i="4"/>
  <c r="J42" i="4" s="1"/>
  <c r="I56" i="4"/>
  <c r="J56" i="4" s="1"/>
  <c r="I55" i="4"/>
  <c r="J55" i="4" s="1"/>
  <c r="I18" i="4"/>
  <c r="J18" i="4" s="1"/>
  <c r="G31" i="4"/>
  <c r="H31" i="4" s="1"/>
  <c r="G26" i="4"/>
  <c r="H26" i="4" s="1"/>
  <c r="G50" i="4"/>
  <c r="H50" i="4" s="1"/>
  <c r="G51" i="4"/>
  <c r="H51" i="4" s="1"/>
  <c r="G52" i="4"/>
  <c r="H52" i="4" s="1"/>
  <c r="G58" i="4"/>
  <c r="H58" i="4" s="1"/>
  <c r="G33" i="4"/>
  <c r="H33" i="4" s="1"/>
  <c r="G53" i="4"/>
  <c r="H53" i="4" s="1"/>
  <c r="G23" i="4"/>
  <c r="H23" i="4" s="1"/>
  <c r="G46" i="4"/>
  <c r="H46" i="4" s="1"/>
  <c r="G49" i="4"/>
  <c r="H49" i="4" s="1"/>
  <c r="G14" i="4"/>
  <c r="H14" i="4" s="1"/>
  <c r="G15" i="4"/>
  <c r="H15" i="4" s="1"/>
  <c r="G27" i="4"/>
  <c r="H27" i="4" s="1"/>
  <c r="G28" i="4"/>
  <c r="H28" i="4" s="1"/>
  <c r="G44" i="4"/>
  <c r="H44" i="4" s="1"/>
  <c r="G47" i="4"/>
  <c r="H47" i="4" s="1"/>
  <c r="G21" i="4"/>
  <c r="H21" i="4" s="1"/>
  <c r="G35" i="4"/>
  <c r="H35" i="4" s="1"/>
  <c r="G24" i="4"/>
  <c r="H24" i="4" s="1"/>
  <c r="G57" i="4"/>
  <c r="H57" i="4" s="1"/>
  <c r="G34" i="4"/>
  <c r="H34" i="4" s="1"/>
  <c r="G16" i="4"/>
  <c r="H16" i="4" s="1"/>
  <c r="G17" i="4"/>
  <c r="H17" i="4" s="1"/>
  <c r="G32" i="4"/>
  <c r="H32" i="4" s="1"/>
  <c r="G29" i="4"/>
  <c r="H29" i="4" s="1"/>
  <c r="G30" i="4"/>
  <c r="H30" i="4" s="1"/>
  <c r="G54" i="4"/>
  <c r="H54" i="4" s="1"/>
  <c r="G42" i="4"/>
  <c r="H42" i="4" s="1"/>
  <c r="G56" i="4"/>
  <c r="H56" i="4" s="1"/>
  <c r="G55" i="4"/>
  <c r="H55" i="4" s="1"/>
  <c r="G18" i="4"/>
  <c r="H18" i="4" s="1"/>
  <c r="F31" i="4"/>
  <c r="F20" i="4"/>
  <c r="F26" i="4"/>
  <c r="F50" i="4"/>
  <c r="F51" i="4"/>
  <c r="F52" i="4"/>
  <c r="F58" i="4"/>
  <c r="F19" i="4"/>
  <c r="F29" i="4"/>
  <c r="F30" i="4"/>
  <c r="F54" i="4"/>
  <c r="F42" i="4"/>
  <c r="F56" i="4"/>
  <c r="F55" i="4"/>
  <c r="F53" i="4"/>
  <c r="F14" i="4"/>
  <c r="F57" i="4"/>
  <c r="F15" i="4"/>
  <c r="N25" i="4"/>
  <c r="F49" i="4"/>
  <c r="F47" i="4"/>
  <c r="F46" i="4"/>
  <c r="F44" i="4"/>
  <c r="F35" i="4"/>
  <c r="F33" i="4"/>
  <c r="F32" i="4"/>
  <c r="F28" i="4"/>
  <c r="F27" i="4"/>
  <c r="F24" i="4"/>
  <c r="F34" i="4"/>
  <c r="F23" i="4"/>
  <c r="F21" i="4"/>
  <c r="F18" i="4"/>
  <c r="F17" i="4"/>
  <c r="F16" i="4"/>
  <c r="N36" i="4" l="1"/>
  <c r="O36" i="4"/>
  <c r="O37" i="4"/>
  <c r="F25" i="4"/>
  <c r="I36" i="4"/>
  <c r="J36" i="4" s="1"/>
  <c r="K36" i="4"/>
  <c r="L36" i="4" s="1"/>
  <c r="O25" i="4"/>
  <c r="F45" i="4"/>
  <c r="F36" i="4"/>
  <c r="G36" i="4"/>
  <c r="H36" i="4" s="1"/>
  <c r="M36" i="4"/>
  <c r="O45" i="4"/>
  <c r="G25" i="4"/>
  <c r="H25" i="4" s="1"/>
  <c r="I45" i="4"/>
  <c r="J45" i="4" s="1"/>
  <c r="M25" i="4"/>
  <c r="G45" i="4"/>
  <c r="H45" i="4" s="1"/>
  <c r="N45" i="4"/>
  <c r="I25" i="4"/>
  <c r="J25" i="4" s="1"/>
  <c r="K25" i="4"/>
  <c r="L25" i="4" s="1"/>
  <c r="K45" i="4"/>
  <c r="L45" i="4" s="1"/>
  <c r="F37" i="4" l="1"/>
  <c r="I37" i="4"/>
  <c r="J37" i="4" s="1"/>
  <c r="M37" i="4"/>
  <c r="N37" i="4"/>
  <c r="G37" i="4"/>
  <c r="H37" i="4" s="1"/>
  <c r="K37" i="4"/>
  <c r="L37" i="4" s="1"/>
  <c r="N13" i="4"/>
  <c r="F13" i="4"/>
  <c r="O13" i="4"/>
  <c r="M13" i="4"/>
  <c r="I13" i="4"/>
  <c r="J13" i="4" s="1"/>
  <c r="K13" i="4"/>
  <c r="L13" i="4" s="1"/>
  <c r="G13" i="4"/>
  <c r="H13" i="4" s="1"/>
</calcChain>
</file>

<file path=xl/sharedStrings.xml><?xml version="1.0" encoding="utf-8"?>
<sst xmlns="http://schemas.openxmlformats.org/spreadsheetml/2006/main" count="105" uniqueCount="94">
  <si>
    <t>Mindestgagentarife in EURO</t>
  </si>
  <si>
    <t>Synchronregie</t>
  </si>
  <si>
    <t>Digital Image Technican (DIT)</t>
  </si>
  <si>
    <t>Garderobe</t>
  </si>
  <si>
    <t>Wochengage</t>
  </si>
  <si>
    <t>1. Berufsjahr</t>
  </si>
  <si>
    <t>2. Berufsjahr</t>
  </si>
  <si>
    <t>3. Berufsjahr</t>
  </si>
  <si>
    <t xml:space="preserve">Tagesgage </t>
  </si>
  <si>
    <t xml:space="preserve">Monatsgage </t>
  </si>
  <si>
    <t>40 Stunden</t>
  </si>
  <si>
    <t>inkl. SZ/UEL</t>
  </si>
  <si>
    <t>8 Stunden</t>
  </si>
  <si>
    <t>WG mal 4,33</t>
  </si>
  <si>
    <t>(1/4 d. Wochengage)</t>
  </si>
  <si>
    <t>(1/5 d. Wochengage)</t>
  </si>
  <si>
    <t>Wochenpauschalgage § 7</t>
  </si>
  <si>
    <t>60 Stunden</t>
  </si>
  <si>
    <t>Data Wrangler</t>
  </si>
  <si>
    <t>Kostümbildassistenz</t>
  </si>
  <si>
    <t>Produktionsfahrer</t>
  </si>
  <si>
    <t>Produktionskoordination</t>
  </si>
  <si>
    <t>Garderobe-, Maskenbild- und Requisitehilfe</t>
  </si>
  <si>
    <t>Kostümbild</t>
  </si>
  <si>
    <t>Außenrequisite</t>
  </si>
  <si>
    <t>Postproduktionskoordination</t>
  </si>
  <si>
    <t>1.  Kameraassistenz</t>
  </si>
  <si>
    <t>2.  Kameraassistenz</t>
  </si>
  <si>
    <t>Regieassistenz</t>
  </si>
  <si>
    <t>Musikaufnahmeleitung</t>
  </si>
  <si>
    <t>Filmgeschäftsführung</t>
  </si>
  <si>
    <t>Produktionsassistenz</t>
  </si>
  <si>
    <t>Maskenbild, Frisur</t>
  </si>
  <si>
    <t>Tonassistenz, Videotechnik,  Primärtontechnik</t>
  </si>
  <si>
    <t>Filmarchitektassistenz (Szenenbildassistenz)</t>
  </si>
  <si>
    <t>Filmarchitektur (Szenenbild)</t>
  </si>
  <si>
    <t>Bühne, Licht</t>
  </si>
  <si>
    <t>Bühnenmeister, Oberbeleuchter</t>
  </si>
  <si>
    <t>2.  Aufnahmeleitung  (Set Aufnahmeleitung)</t>
  </si>
  <si>
    <t>Innenrequisite</t>
  </si>
  <si>
    <t>reduziert um</t>
  </si>
  <si>
    <t>tatsächliche</t>
  </si>
  <si>
    <t>TV-Producer (freie Vereinbarung)</t>
  </si>
  <si>
    <t>Regie (freie Vereinbarung)</t>
  </si>
  <si>
    <t>Schnittassistenz</t>
  </si>
  <si>
    <t>Tonschnitt</t>
  </si>
  <si>
    <t>Sound Design</t>
  </si>
  <si>
    <t>Werkstattprojekt (§ 19 KV)</t>
  </si>
  <si>
    <t>Kamera im Verbund</t>
  </si>
  <si>
    <t>Schwenker (Operator)</t>
  </si>
  <si>
    <t>Teamassistenz (ENG  Team)</t>
  </si>
  <si>
    <t>Editor (Schnitt)</t>
  </si>
  <si>
    <r>
      <t xml:space="preserve">Herstellungsleitung I </t>
    </r>
    <r>
      <rPr>
        <vertAlign val="superscript"/>
        <sz val="12"/>
        <rFont val="Arial"/>
        <family val="2"/>
      </rPr>
      <t>1)</t>
    </r>
  </si>
  <si>
    <r>
      <t xml:space="preserve">Herstellungsleitung II </t>
    </r>
    <r>
      <rPr>
        <vertAlign val="superscript"/>
        <sz val="12"/>
        <rFont val="Arial"/>
        <family val="2"/>
      </rPr>
      <t>2)</t>
    </r>
  </si>
  <si>
    <r>
      <t xml:space="preserve">Produktionsleitung </t>
    </r>
    <r>
      <rPr>
        <vertAlign val="superscript"/>
        <sz val="12"/>
        <rFont val="Arial"/>
        <family val="2"/>
      </rPr>
      <t>1)</t>
    </r>
  </si>
  <si>
    <r>
      <t xml:space="preserve">Produktionsleitung </t>
    </r>
    <r>
      <rPr>
        <vertAlign val="superscript"/>
        <sz val="12"/>
        <rFont val="Arial"/>
        <family val="2"/>
      </rPr>
      <t>2)</t>
    </r>
  </si>
  <si>
    <r>
      <t xml:space="preserve">1.  Aufnahmeleitung </t>
    </r>
    <r>
      <rPr>
        <vertAlign val="superscript"/>
        <sz val="12"/>
        <rFont val="Arial"/>
        <family val="2"/>
      </rPr>
      <t>1)</t>
    </r>
  </si>
  <si>
    <r>
      <t>1.  Aufnahmeleitung</t>
    </r>
    <r>
      <rPr>
        <vertAlign val="superscript"/>
        <sz val="12"/>
        <rFont val="Arial"/>
        <family val="2"/>
      </rPr>
      <t xml:space="preserve"> 2)</t>
    </r>
  </si>
  <si>
    <r>
      <t xml:space="preserve">Kamera I </t>
    </r>
    <r>
      <rPr>
        <vertAlign val="superscript"/>
        <sz val="12"/>
        <rFont val="Arial"/>
        <family val="2"/>
      </rPr>
      <t>1)</t>
    </r>
  </si>
  <si>
    <r>
      <t xml:space="preserve">Kamera II </t>
    </r>
    <r>
      <rPr>
        <vertAlign val="superscript"/>
        <sz val="12"/>
        <rFont val="Arial"/>
        <family val="2"/>
      </rPr>
      <t>2)</t>
    </r>
  </si>
  <si>
    <r>
      <t xml:space="preserve">Kamera III </t>
    </r>
    <r>
      <rPr>
        <vertAlign val="superscript"/>
        <sz val="12"/>
        <rFont val="Arial"/>
        <family val="2"/>
      </rPr>
      <t>3)</t>
    </r>
  </si>
  <si>
    <r>
      <t xml:space="preserve">Filmaushilfskraft </t>
    </r>
    <r>
      <rPr>
        <vertAlign val="superscript"/>
        <sz val="12"/>
        <rFont val="Arial"/>
        <family val="2"/>
      </rPr>
      <t>6)</t>
    </r>
  </si>
  <si>
    <t>Mindestgagen</t>
  </si>
  <si>
    <t>lt. Kollektivvertrag</t>
  </si>
  <si>
    <t>Continuity/Script (Script Supervisor)</t>
  </si>
  <si>
    <t>Motivaufnahmeleitung</t>
  </si>
  <si>
    <t>Motivaufnahmeleitung Assi</t>
  </si>
  <si>
    <t>Setassistenz</t>
  </si>
  <si>
    <t>2. Regieassistenz</t>
  </si>
  <si>
    <t>Mischtonmeister:in</t>
  </si>
  <si>
    <t>2. Tonassistenz</t>
  </si>
  <si>
    <t>Requisitenfahrer:in</t>
  </si>
  <si>
    <t>Set Requisite Assistenz</t>
  </si>
  <si>
    <t>Set Kostüm Assistenz</t>
  </si>
  <si>
    <t>Junior Maskenbild</t>
  </si>
  <si>
    <t>Best Boy/Girl</t>
  </si>
  <si>
    <t>Jungbeleuchter:in</t>
  </si>
  <si>
    <t>1. Kamerabühne</t>
  </si>
  <si>
    <t>2. Kamerabühne</t>
  </si>
  <si>
    <t>Kamerabühne Helfer:in</t>
  </si>
  <si>
    <r>
      <t xml:space="preserve">wirksam ab </t>
    </r>
    <r>
      <rPr>
        <b/>
        <sz val="12"/>
        <rFont val="Arial"/>
        <family val="2"/>
      </rPr>
      <t>1. Jänner 2024</t>
    </r>
  </si>
  <si>
    <r>
      <t xml:space="preserve">Medienfachkraft </t>
    </r>
    <r>
      <rPr>
        <vertAlign val="superscript"/>
        <sz val="12"/>
        <rFont val="Arial"/>
        <family val="2"/>
      </rPr>
      <t>4)</t>
    </r>
  </si>
  <si>
    <r>
      <t xml:space="preserve">Filmaushilfskraft </t>
    </r>
    <r>
      <rPr>
        <vertAlign val="superscript"/>
        <sz val="12"/>
        <rFont val="Arial"/>
        <family val="2"/>
      </rPr>
      <t>5)</t>
    </r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</si>
  <si>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 Fiktionale Filme für die Verwertung im Kino, Fernsehen und Kino -und fernsehähnliche fiktionale Filme für die Verwertung Online sowie Werbefilme</t>
    </r>
  </si>
  <si>
    <r>
      <rPr>
        <vertAlign val="superscript"/>
        <sz val="12"/>
        <rFont val="Arial"/>
        <family val="2"/>
      </rPr>
      <t>4)</t>
    </r>
    <r>
      <rPr>
        <sz val="12"/>
        <rFont val="Arial"/>
        <family val="2"/>
      </rPr>
      <t xml:space="preserve">  Nur bei Wirtschafts-, Image- und Bildungsfilmen</t>
    </r>
  </si>
  <si>
    <r>
      <rPr>
        <vertAlign val="superscript"/>
        <sz val="12"/>
        <rFont val="Arial"/>
        <family val="2"/>
      </rPr>
      <t>5)</t>
    </r>
    <r>
      <rPr>
        <sz val="12"/>
        <rFont val="Arial"/>
        <family val="2"/>
      </rPr>
      <t xml:space="preserve">  ArbeitnehmerInnen ohne Zweckausbildung, die schematische oder mechanische Arbeiten, insbesondere einfache Hilfsarbeiten auf manueller Natur verrichten oder die in Betrieben der </t>
    </r>
  </si>
  <si>
    <r>
      <rPr>
        <vertAlign val="superscript"/>
        <sz val="12"/>
        <rFont val="Arial"/>
        <family val="2"/>
      </rPr>
      <t xml:space="preserve">6) </t>
    </r>
    <r>
      <rPr>
        <sz val="12"/>
        <rFont val="Arial"/>
        <family val="2"/>
      </rPr>
      <t xml:space="preserve"> Nur bei Wirtschafts- und Bildungsfilmen</t>
    </r>
  </si>
  <si>
    <r>
      <rPr>
        <vertAlign val="superscript"/>
        <sz val="12"/>
        <rFont val="Arial"/>
        <family val="2"/>
      </rPr>
      <t>7)</t>
    </r>
    <r>
      <rPr>
        <sz val="12"/>
        <rFont val="Arial"/>
        <family val="2"/>
      </rPr>
      <t xml:space="preserve"> Voraussetzung für die Einreihung in diese Verwendungsgruppe ist eine mindestens 8-jährige einschlägige Berufspraxis</t>
    </r>
  </si>
  <si>
    <t>Originaltonmeister:in I</t>
  </si>
  <si>
    <t>Originaltonmeister:in II</t>
  </si>
  <si>
    <t xml:space="preserve">    Filmwirtschaft zur Feststellung ihrer beruflichen Eignung in Aufgabengebieten des Filmschaffens eingesetzt werden</t>
  </si>
  <si>
    <r>
      <t>Chefmaskenbildner:in</t>
    </r>
    <r>
      <rPr>
        <vertAlign val="superscript"/>
        <sz val="12"/>
        <rFont val="Arial"/>
        <family val="2"/>
      </rPr>
      <t>7)</t>
    </r>
  </si>
  <si>
    <r>
      <rPr>
        <vertAlign val="superscript"/>
        <sz val="12"/>
        <rFont val="Arial"/>
        <family val="2"/>
      </rPr>
      <t>3)</t>
    </r>
    <r>
      <rPr>
        <sz val="12"/>
        <rFont val="Arial"/>
        <family val="2"/>
      </rPr>
      <t xml:space="preserve">  Wirtschafts-, Image- und Bildungsfilme</t>
    </r>
  </si>
  <si>
    <r>
      <rPr>
        <vertAlign val="superscript"/>
        <sz val="12"/>
        <rFont val="Arial"/>
        <family val="2"/>
      </rPr>
      <t>2)</t>
    </r>
    <r>
      <rPr>
        <sz val="12"/>
        <rFont val="Arial"/>
        <family val="2"/>
      </rPr>
      <t xml:space="preserve">  Dokumentarfilme und Dokumentationen für die Verwertung im Kino, Fernsehen und non-linear (VOD), ENG Team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</si>
</sst>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4" fontId="1" fillId="0" borderId="9" xfId="0" applyNumberFormat="1" applyFont="1" applyFill="1" applyBorder="1" applyAlignment="1" applyProtection="1">
      <alignment horizontal="center" vertical="center"/>
    </xf>
    <xf numFmtId="9" fontId="1" fillId="0" borderId="7" xfId="0" applyNumberFormat="1" applyFont="1" applyFill="1" applyBorder="1" applyAlignment="1" applyProtection="1">
      <alignment horizontal="center" vertical="center"/>
    </xf>
    <xf numFmtId="9" fontId="1" fillId="0" borderId="8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right" vertical="center" indent="1"/>
    </xf>
    <xf numFmtId="4" fontId="3" fillId="0" borderId="11" xfId="0" applyNumberFormat="1" applyFont="1" applyFill="1" applyBorder="1" applyAlignment="1" applyProtection="1">
      <alignment horizontal="right" vertical="center" indent="1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</xf>
    <xf numFmtId="4" fontId="3" fillId="0" borderId="12" xfId="0" applyNumberFormat="1" applyFont="1" applyFill="1" applyBorder="1" applyAlignment="1" applyProtection="1">
      <alignment horizontal="right" vertical="center" indent="1"/>
    </xf>
    <xf numFmtId="4" fontId="3" fillId="0" borderId="13" xfId="0" applyNumberFormat="1" applyFont="1" applyFill="1" applyBorder="1" applyAlignment="1" applyProtection="1">
      <alignment horizontal="right" vertical="center" indent="1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4" fontId="3" fillId="2" borderId="2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</xf>
    <xf numFmtId="4" fontId="6" fillId="0" borderId="26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4" fontId="6" fillId="0" borderId="29" xfId="0" applyNumberFormat="1" applyFont="1" applyFill="1" applyBorder="1" applyAlignment="1" applyProtection="1">
      <alignment horizontal="right" vertical="center" indent="1"/>
    </xf>
    <xf numFmtId="4" fontId="3" fillId="2" borderId="3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left" wrapText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center"/>
    </xf>
    <xf numFmtId="4" fontId="3" fillId="0" borderId="19" xfId="0" applyNumberFormat="1" applyFont="1" applyFill="1" applyBorder="1" applyAlignment="1" applyProtection="1">
      <alignment horizontal="center" vertical="center"/>
    </xf>
    <xf numFmtId="4" fontId="3" fillId="0" borderId="21" xfId="0" applyNumberFormat="1" applyFont="1" applyFill="1" applyBorder="1" applyAlignment="1" applyProtection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8"/>
  <sheetViews>
    <sheetView showGridLines="0" tabSelected="1" zoomScale="73" zoomScaleNormal="73" workbookViewId="0">
      <selection activeCell="B1" sqref="B1"/>
    </sheetView>
  </sheetViews>
  <sheetFormatPr baseColWidth="10" defaultColWidth="11" defaultRowHeight="15.05" x14ac:dyDescent="0.3"/>
  <cols>
    <col min="1" max="1" width="11" style="34"/>
    <col min="2" max="2" width="46.265625" style="1" customWidth="1"/>
    <col min="3" max="3" width="17.3984375" style="41" customWidth="1"/>
    <col min="4" max="4" width="17.3984375" style="1" customWidth="1"/>
    <col min="5" max="8" width="14.1328125" style="21" customWidth="1"/>
    <col min="9" max="15" width="14.1328125" style="1" customWidth="1"/>
    <col min="16" max="16384" width="11" style="1"/>
  </cols>
  <sheetData>
    <row r="1" spans="2:15" s="3" customFormat="1" x14ac:dyDescent="0.3">
      <c r="B1" s="34"/>
      <c r="C1" s="41"/>
      <c r="D1" s="34"/>
      <c r="E1" s="21"/>
      <c r="F1" s="21"/>
      <c r="G1" s="21"/>
      <c r="H1" s="21"/>
      <c r="I1" s="34"/>
      <c r="J1" s="34"/>
      <c r="K1" s="34"/>
      <c r="L1" s="34"/>
      <c r="M1" s="34"/>
      <c r="N1" s="34"/>
      <c r="O1" s="34"/>
    </row>
    <row r="2" spans="2:15" s="3" customFormat="1" ht="17.7" x14ac:dyDescent="0.3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15.5" x14ac:dyDescent="0.3">
      <c r="B3" s="55" t="s">
        <v>80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5" x14ac:dyDescent="0.3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2:15" ht="15.5" thickBot="1" x14ac:dyDescent="0.3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15" x14ac:dyDescent="0.3">
      <c r="B6" s="35"/>
      <c r="C6" s="42"/>
      <c r="D6" s="25"/>
      <c r="E6" s="61" t="s">
        <v>4</v>
      </c>
      <c r="F6" s="62"/>
      <c r="G6" s="48" t="s">
        <v>16</v>
      </c>
      <c r="H6" s="49"/>
      <c r="I6" s="48" t="s">
        <v>8</v>
      </c>
      <c r="J6" s="49"/>
      <c r="K6" s="49"/>
      <c r="L6" s="59"/>
      <c r="M6" s="48" t="s">
        <v>9</v>
      </c>
      <c r="N6" s="49"/>
      <c r="O6" s="50"/>
    </row>
    <row r="7" spans="2:15" x14ac:dyDescent="0.3">
      <c r="B7" s="8"/>
      <c r="C7" s="43"/>
      <c r="D7" s="26"/>
      <c r="E7" s="63"/>
      <c r="F7" s="64"/>
      <c r="G7" s="51"/>
      <c r="H7" s="52"/>
      <c r="I7" s="51"/>
      <c r="J7" s="52"/>
      <c r="K7" s="52"/>
      <c r="L7" s="60"/>
      <c r="M7" s="51"/>
      <c r="N7" s="52"/>
      <c r="O7" s="53"/>
    </row>
    <row r="8" spans="2:15" x14ac:dyDescent="0.3">
      <c r="B8" s="8"/>
      <c r="C8" s="44" t="s">
        <v>62</v>
      </c>
      <c r="D8" s="27" t="s">
        <v>41</v>
      </c>
      <c r="E8" s="4" t="s">
        <v>10</v>
      </c>
      <c r="F8" s="4" t="s">
        <v>10</v>
      </c>
      <c r="G8" s="5" t="s">
        <v>17</v>
      </c>
      <c r="H8" s="5" t="s">
        <v>17</v>
      </c>
      <c r="I8" s="57" t="s">
        <v>14</v>
      </c>
      <c r="J8" s="58"/>
      <c r="K8" s="57" t="s">
        <v>15</v>
      </c>
      <c r="L8" s="58"/>
      <c r="M8" s="6"/>
      <c r="N8" s="6" t="s">
        <v>6</v>
      </c>
      <c r="O8" s="7" t="s">
        <v>7</v>
      </c>
    </row>
    <row r="9" spans="2:15" x14ac:dyDescent="0.3">
      <c r="B9" s="8"/>
      <c r="C9" s="44" t="s">
        <v>63</v>
      </c>
      <c r="D9" s="27" t="s">
        <v>4</v>
      </c>
      <c r="E9" s="5"/>
      <c r="F9" s="5" t="s">
        <v>11</v>
      </c>
      <c r="G9" s="5"/>
      <c r="H9" s="5" t="s">
        <v>11</v>
      </c>
      <c r="I9" s="5" t="s">
        <v>12</v>
      </c>
      <c r="J9" s="5" t="s">
        <v>12</v>
      </c>
      <c r="K9" s="5" t="s">
        <v>12</v>
      </c>
      <c r="L9" s="5" t="s">
        <v>12</v>
      </c>
      <c r="M9" s="9" t="s">
        <v>5</v>
      </c>
      <c r="N9" s="9" t="s">
        <v>13</v>
      </c>
      <c r="O9" s="10" t="s">
        <v>13</v>
      </c>
    </row>
    <row r="10" spans="2:15" x14ac:dyDescent="0.3">
      <c r="B10" s="8"/>
      <c r="C10" s="43"/>
      <c r="D10" s="26"/>
      <c r="E10" s="5"/>
      <c r="F10" s="5"/>
      <c r="G10" s="5"/>
      <c r="H10" s="5"/>
      <c r="I10" s="12"/>
      <c r="J10" s="5" t="s">
        <v>11</v>
      </c>
      <c r="K10" s="13"/>
      <c r="L10" s="5" t="s">
        <v>11</v>
      </c>
      <c r="M10" s="14"/>
      <c r="N10" s="14" t="s">
        <v>40</v>
      </c>
      <c r="O10" s="15" t="s">
        <v>40</v>
      </c>
    </row>
    <row r="11" spans="2:15" x14ac:dyDescent="0.3">
      <c r="B11" s="8"/>
      <c r="C11" s="45"/>
      <c r="D11" s="28"/>
      <c r="E11" s="16"/>
      <c r="F11" s="11"/>
      <c r="G11" s="5"/>
      <c r="H11" s="11"/>
      <c r="I11" s="12"/>
      <c r="J11" s="11"/>
      <c r="K11" s="13"/>
      <c r="L11" s="11"/>
      <c r="M11" s="17"/>
      <c r="N11" s="17">
        <v>0.35</v>
      </c>
      <c r="O11" s="18">
        <v>0.3</v>
      </c>
    </row>
    <row r="12" spans="2:15" ht="18" customHeight="1" x14ac:dyDescent="0.35">
      <c r="B12" s="2" t="s">
        <v>43</v>
      </c>
      <c r="C12" s="36">
        <v>0</v>
      </c>
      <c r="D12" s="29"/>
      <c r="E12" s="19">
        <f t="shared" ref="E12:E43" si="0">IF(D12&lt;C12,0,IF(D12&gt;=C12,D12,C12))</f>
        <v>0</v>
      </c>
      <c r="F12" s="19">
        <f t="shared" ref="F12" si="1">E12*1.2881166</f>
        <v>0</v>
      </c>
      <c r="G12" s="19">
        <f t="shared" ref="G12" si="2">E12*1.385</f>
        <v>0</v>
      </c>
      <c r="H12" s="19">
        <f>G12*1.2881166</f>
        <v>0</v>
      </c>
      <c r="I12" s="19">
        <f t="shared" ref="I12" si="3">E12/4</f>
        <v>0</v>
      </c>
      <c r="J12" s="19">
        <f t="shared" ref="J12" si="4">I12*1.2881166</f>
        <v>0</v>
      </c>
      <c r="K12" s="19">
        <f t="shared" ref="K12" si="5">E12/5</f>
        <v>0</v>
      </c>
      <c r="L12" s="19">
        <f t="shared" ref="L12:L58" si="6">K12*1.2881166</f>
        <v>0</v>
      </c>
      <c r="M12" s="19">
        <f t="shared" ref="M12" si="7">E12*4.33*0.6</f>
        <v>0</v>
      </c>
      <c r="N12" s="19">
        <f t="shared" ref="N12" si="8">E12*4.33*0.65</f>
        <v>0</v>
      </c>
      <c r="O12" s="20">
        <f t="shared" ref="O12" si="9">E12*4.33*0.7</f>
        <v>0</v>
      </c>
    </row>
    <row r="13" spans="2:15" ht="18" customHeight="1" x14ac:dyDescent="0.35">
      <c r="B13" s="2" t="s">
        <v>28</v>
      </c>
      <c r="C13" s="36">
        <v>1222.5740800000001</v>
      </c>
      <c r="D13" s="29"/>
      <c r="E13" s="19">
        <f t="shared" si="0"/>
        <v>0</v>
      </c>
      <c r="F13" s="19">
        <f t="shared" ref="F13:F18" si="10">E13*1.2881166</f>
        <v>0</v>
      </c>
      <c r="G13" s="19">
        <f t="shared" ref="G13:G18" si="11">E13*1.385</f>
        <v>0</v>
      </c>
      <c r="H13" s="19">
        <f>G13*1.2881166</f>
        <v>0</v>
      </c>
      <c r="I13" s="19">
        <f t="shared" ref="I13:I18" si="12">E13/4</f>
        <v>0</v>
      </c>
      <c r="J13" s="19">
        <f t="shared" ref="J13:J58" si="13">I13*1.2881166</f>
        <v>0</v>
      </c>
      <c r="K13" s="19">
        <f t="shared" ref="K13:K18" si="14">E13/5</f>
        <v>0</v>
      </c>
      <c r="L13" s="19">
        <f t="shared" si="6"/>
        <v>0</v>
      </c>
      <c r="M13" s="19">
        <f t="shared" ref="M13:M18" si="15">E13*4.33*0.6</f>
        <v>0</v>
      </c>
      <c r="N13" s="19">
        <f t="shared" ref="N13:N18" si="16">E13*4.33*0.65</f>
        <v>0</v>
      </c>
      <c r="O13" s="20">
        <f t="shared" ref="O13:O18" si="17">E13*4.33*0.7</f>
        <v>0</v>
      </c>
    </row>
    <row r="14" spans="2:15" ht="18" customHeight="1" x14ac:dyDescent="0.35">
      <c r="B14" s="2" t="s">
        <v>52</v>
      </c>
      <c r="C14" s="36">
        <v>2017.3862493286531</v>
      </c>
      <c r="D14" s="29"/>
      <c r="E14" s="19">
        <f t="shared" si="0"/>
        <v>0</v>
      </c>
      <c r="F14" s="19">
        <f t="shared" si="10"/>
        <v>0</v>
      </c>
      <c r="G14" s="19">
        <f t="shared" si="11"/>
        <v>0</v>
      </c>
      <c r="H14" s="19">
        <f t="shared" ref="H14:H31" si="18">G14*1.2881166</f>
        <v>0</v>
      </c>
      <c r="I14" s="19">
        <f t="shared" si="12"/>
        <v>0</v>
      </c>
      <c r="J14" s="19">
        <f t="shared" si="13"/>
        <v>0</v>
      </c>
      <c r="K14" s="19">
        <f t="shared" si="14"/>
        <v>0</v>
      </c>
      <c r="L14" s="19">
        <f t="shared" si="6"/>
        <v>0</v>
      </c>
      <c r="M14" s="19">
        <f t="shared" si="15"/>
        <v>0</v>
      </c>
      <c r="N14" s="19">
        <f t="shared" si="16"/>
        <v>0</v>
      </c>
      <c r="O14" s="20">
        <f t="shared" si="17"/>
        <v>0</v>
      </c>
    </row>
    <row r="15" spans="2:15" ht="18" customHeight="1" x14ac:dyDescent="0.35">
      <c r="B15" s="2" t="s">
        <v>53</v>
      </c>
      <c r="C15" s="36">
        <v>1267.330485718403</v>
      </c>
      <c r="D15" s="29"/>
      <c r="E15" s="19">
        <f t="shared" si="0"/>
        <v>0</v>
      </c>
      <c r="F15" s="19">
        <f t="shared" si="10"/>
        <v>0</v>
      </c>
      <c r="G15" s="19">
        <f t="shared" si="11"/>
        <v>0</v>
      </c>
      <c r="H15" s="19">
        <f t="shared" si="18"/>
        <v>0</v>
      </c>
      <c r="I15" s="19">
        <f t="shared" si="12"/>
        <v>0</v>
      </c>
      <c r="J15" s="19">
        <f t="shared" si="13"/>
        <v>0</v>
      </c>
      <c r="K15" s="19">
        <f t="shared" si="14"/>
        <v>0</v>
      </c>
      <c r="L15" s="19">
        <f t="shared" si="6"/>
        <v>0</v>
      </c>
      <c r="M15" s="19">
        <f t="shared" si="15"/>
        <v>0</v>
      </c>
      <c r="N15" s="19">
        <f t="shared" si="16"/>
        <v>0</v>
      </c>
      <c r="O15" s="20">
        <f t="shared" si="17"/>
        <v>0</v>
      </c>
    </row>
    <row r="16" spans="2:15" ht="18" customHeight="1" x14ac:dyDescent="0.35">
      <c r="B16" s="2" t="s">
        <v>54</v>
      </c>
      <c r="C16" s="36">
        <v>1924.8923219717569</v>
      </c>
      <c r="D16" s="29"/>
      <c r="E16" s="19">
        <f t="shared" si="0"/>
        <v>0</v>
      </c>
      <c r="F16" s="19">
        <f t="shared" si="10"/>
        <v>0</v>
      </c>
      <c r="G16" s="19">
        <f t="shared" si="11"/>
        <v>0</v>
      </c>
      <c r="H16" s="19">
        <f t="shared" si="18"/>
        <v>0</v>
      </c>
      <c r="I16" s="19">
        <f t="shared" si="12"/>
        <v>0</v>
      </c>
      <c r="J16" s="19">
        <f t="shared" si="13"/>
        <v>0</v>
      </c>
      <c r="K16" s="19">
        <f t="shared" si="14"/>
        <v>0</v>
      </c>
      <c r="L16" s="19">
        <f t="shared" si="6"/>
        <v>0</v>
      </c>
      <c r="M16" s="19">
        <f t="shared" si="15"/>
        <v>0</v>
      </c>
      <c r="N16" s="19">
        <f t="shared" si="16"/>
        <v>0</v>
      </c>
      <c r="O16" s="20">
        <f t="shared" si="17"/>
        <v>0</v>
      </c>
    </row>
    <row r="17" spans="2:19" ht="18" customHeight="1" x14ac:dyDescent="0.35">
      <c r="B17" s="2" t="s">
        <v>55</v>
      </c>
      <c r="C17" s="36">
        <v>1247.6359120340792</v>
      </c>
      <c r="D17" s="29"/>
      <c r="E17" s="19">
        <f t="shared" si="0"/>
        <v>0</v>
      </c>
      <c r="F17" s="19">
        <f t="shared" si="10"/>
        <v>0</v>
      </c>
      <c r="G17" s="19">
        <f t="shared" si="11"/>
        <v>0</v>
      </c>
      <c r="H17" s="19">
        <f t="shared" si="18"/>
        <v>0</v>
      </c>
      <c r="I17" s="19">
        <f t="shared" si="12"/>
        <v>0</v>
      </c>
      <c r="J17" s="19">
        <f t="shared" si="13"/>
        <v>0</v>
      </c>
      <c r="K17" s="19">
        <f t="shared" si="14"/>
        <v>0</v>
      </c>
      <c r="L17" s="19">
        <f t="shared" si="6"/>
        <v>0</v>
      </c>
      <c r="M17" s="19">
        <f t="shared" si="15"/>
        <v>0</v>
      </c>
      <c r="N17" s="19">
        <f t="shared" si="16"/>
        <v>0</v>
      </c>
      <c r="O17" s="20">
        <f t="shared" si="17"/>
        <v>0</v>
      </c>
      <c r="Q17" s="21"/>
      <c r="R17" s="21"/>
      <c r="S17" s="21"/>
    </row>
    <row r="18" spans="2:19" ht="18" customHeight="1" x14ac:dyDescent="0.35">
      <c r="B18" s="2" t="s">
        <v>56</v>
      </c>
      <c r="C18" s="36">
        <v>1162.742080829797</v>
      </c>
      <c r="D18" s="29"/>
      <c r="E18" s="19">
        <f t="shared" si="0"/>
        <v>0</v>
      </c>
      <c r="F18" s="19">
        <f t="shared" si="10"/>
        <v>0</v>
      </c>
      <c r="G18" s="19">
        <f t="shared" si="11"/>
        <v>0</v>
      </c>
      <c r="H18" s="19">
        <f t="shared" si="18"/>
        <v>0</v>
      </c>
      <c r="I18" s="19">
        <f t="shared" si="12"/>
        <v>0</v>
      </c>
      <c r="J18" s="19">
        <f t="shared" si="13"/>
        <v>0</v>
      </c>
      <c r="K18" s="19">
        <f t="shared" si="14"/>
        <v>0</v>
      </c>
      <c r="L18" s="19">
        <f t="shared" si="6"/>
        <v>0</v>
      </c>
      <c r="M18" s="19">
        <f t="shared" si="15"/>
        <v>0</v>
      </c>
      <c r="N18" s="19">
        <f t="shared" si="16"/>
        <v>0</v>
      </c>
      <c r="O18" s="20">
        <f t="shared" si="17"/>
        <v>0</v>
      </c>
    </row>
    <row r="19" spans="2:19" ht="18" customHeight="1" x14ac:dyDescent="0.35">
      <c r="B19" s="33" t="s">
        <v>57</v>
      </c>
      <c r="C19" s="36">
        <v>1055.5159321198264</v>
      </c>
      <c r="D19" s="29"/>
      <c r="E19" s="19">
        <f t="shared" si="0"/>
        <v>0</v>
      </c>
      <c r="F19" s="19">
        <f t="shared" ref="F19:F56" si="19">E19*1.2881166</f>
        <v>0</v>
      </c>
      <c r="G19" s="19">
        <f>E19*1.41168</f>
        <v>0</v>
      </c>
      <c r="H19" s="19">
        <f t="shared" si="18"/>
        <v>0</v>
      </c>
      <c r="I19" s="19">
        <f t="shared" ref="I19:I56" si="20">E19/4</f>
        <v>0</v>
      </c>
      <c r="J19" s="19">
        <f t="shared" si="13"/>
        <v>0</v>
      </c>
      <c r="K19" s="19">
        <f t="shared" ref="K19:K56" si="21">E19/5</f>
        <v>0</v>
      </c>
      <c r="L19" s="19">
        <f t="shared" si="6"/>
        <v>0</v>
      </c>
      <c r="M19" s="19">
        <f t="shared" ref="M19:M56" si="22">E19*4.33*0.6</f>
        <v>0</v>
      </c>
      <c r="N19" s="19">
        <f t="shared" ref="N19:N56" si="23">E19*4.33*0.65</f>
        <v>0</v>
      </c>
      <c r="O19" s="20">
        <f t="shared" ref="O19:O56" si="24">E19*4.33*0.7</f>
        <v>0</v>
      </c>
    </row>
    <row r="20" spans="2:19" ht="18" customHeight="1" x14ac:dyDescent="0.35">
      <c r="B20" s="2" t="s">
        <v>38</v>
      </c>
      <c r="C20" s="36">
        <v>939.84593134275428</v>
      </c>
      <c r="D20" s="29"/>
      <c r="E20" s="19">
        <f t="shared" si="0"/>
        <v>0</v>
      </c>
      <c r="F20" s="19">
        <f>E20*1.2881166</f>
        <v>0</v>
      </c>
      <c r="G20" s="19">
        <f>E20*1.385</f>
        <v>0</v>
      </c>
      <c r="H20" s="19">
        <f t="shared" si="18"/>
        <v>0</v>
      </c>
      <c r="I20" s="19">
        <f>E20/4</f>
        <v>0</v>
      </c>
      <c r="J20" s="19">
        <f t="shared" si="13"/>
        <v>0</v>
      </c>
      <c r="K20" s="19">
        <f>E20/5</f>
        <v>0</v>
      </c>
      <c r="L20" s="19">
        <f t="shared" si="6"/>
        <v>0</v>
      </c>
      <c r="M20" s="19">
        <f>E20*4.33*0.6</f>
        <v>0</v>
      </c>
      <c r="N20" s="19">
        <f>E20*4.33*0.65</f>
        <v>0</v>
      </c>
      <c r="O20" s="20">
        <f>E20*4.33*0.7</f>
        <v>0</v>
      </c>
    </row>
    <row r="21" spans="2:19" ht="18" customHeight="1" x14ac:dyDescent="0.35">
      <c r="B21" s="2" t="s">
        <v>29</v>
      </c>
      <c r="C21" s="36">
        <v>1139.3689946707225</v>
      </c>
      <c r="D21" s="29"/>
      <c r="E21" s="19">
        <f t="shared" si="0"/>
        <v>0</v>
      </c>
      <c r="F21" s="19">
        <f>E21*1.2881166</f>
        <v>0</v>
      </c>
      <c r="G21" s="19">
        <f>E21*1.385</f>
        <v>0</v>
      </c>
      <c r="H21" s="19">
        <f t="shared" si="18"/>
        <v>0</v>
      </c>
      <c r="I21" s="19">
        <f>E21/4</f>
        <v>0</v>
      </c>
      <c r="J21" s="19">
        <f t="shared" si="13"/>
        <v>0</v>
      </c>
      <c r="K21" s="19">
        <f>E21/5</f>
        <v>0</v>
      </c>
      <c r="L21" s="19">
        <f t="shared" si="6"/>
        <v>0</v>
      </c>
      <c r="M21" s="19">
        <f>E21*4.33*0.6</f>
        <v>0</v>
      </c>
      <c r="N21" s="19">
        <f>E21*4.33*0.65</f>
        <v>0</v>
      </c>
      <c r="O21" s="20">
        <f>E21*4.33*0.7</f>
        <v>0</v>
      </c>
    </row>
    <row r="22" spans="2:19" ht="18" customHeight="1" x14ac:dyDescent="0.35">
      <c r="B22" s="2" t="s">
        <v>42</v>
      </c>
      <c r="C22" s="36">
        <v>0</v>
      </c>
      <c r="D22" s="29"/>
      <c r="E22" s="19">
        <f t="shared" si="0"/>
        <v>0</v>
      </c>
      <c r="F22" s="19">
        <f>E22*1.2881166</f>
        <v>0</v>
      </c>
      <c r="G22" s="19">
        <f>E22*1.385</f>
        <v>0</v>
      </c>
      <c r="H22" s="19">
        <f t="shared" si="18"/>
        <v>0</v>
      </c>
      <c r="I22" s="19">
        <f>E22/4</f>
        <v>0</v>
      </c>
      <c r="J22" s="19">
        <f t="shared" si="13"/>
        <v>0</v>
      </c>
      <c r="K22" s="19">
        <f>E22/5</f>
        <v>0</v>
      </c>
      <c r="L22" s="19">
        <f t="shared" si="6"/>
        <v>0</v>
      </c>
      <c r="M22" s="19">
        <f>E22*4.33*0.6</f>
        <v>0</v>
      </c>
      <c r="N22" s="19">
        <f>E22*4.33*0.65</f>
        <v>0</v>
      </c>
      <c r="O22" s="20">
        <f>E22*4.33*0.7</f>
        <v>0</v>
      </c>
    </row>
    <row r="23" spans="2:19" ht="18" customHeight="1" x14ac:dyDescent="0.35">
      <c r="B23" s="2" t="s">
        <v>30</v>
      </c>
      <c r="C23" s="36">
        <v>1214.4171082105793</v>
      </c>
      <c r="D23" s="29"/>
      <c r="E23" s="19">
        <f t="shared" si="0"/>
        <v>0</v>
      </c>
      <c r="F23" s="19">
        <f t="shared" ref="F23:F31" si="25">E23*1.2881166</f>
        <v>0</v>
      </c>
      <c r="G23" s="19">
        <f t="shared" ref="G23:G31" si="26">E23*1.385</f>
        <v>0</v>
      </c>
      <c r="H23" s="19">
        <f t="shared" si="18"/>
        <v>0</v>
      </c>
      <c r="I23" s="19">
        <f t="shared" ref="I23:I31" si="27">E23/4</f>
        <v>0</v>
      </c>
      <c r="J23" s="19">
        <f t="shared" si="13"/>
        <v>0</v>
      </c>
      <c r="K23" s="19">
        <f t="shared" ref="K23:K31" si="28">E23/5</f>
        <v>0</v>
      </c>
      <c r="L23" s="19">
        <f t="shared" si="6"/>
        <v>0</v>
      </c>
      <c r="M23" s="19">
        <f t="shared" ref="M23:M31" si="29">E23*4.33*0.6</f>
        <v>0</v>
      </c>
      <c r="N23" s="19">
        <f t="shared" ref="N23:N31" si="30">E23*4.33*0.65</f>
        <v>0</v>
      </c>
      <c r="O23" s="20">
        <f t="shared" ref="O23:O31" si="31">E23*4.33*0.7</f>
        <v>0</v>
      </c>
    </row>
    <row r="24" spans="2:19" ht="18" customHeight="1" x14ac:dyDescent="0.35">
      <c r="B24" s="2" t="s">
        <v>31</v>
      </c>
      <c r="C24" s="36">
        <v>737.12683873501703</v>
      </c>
      <c r="D24" s="29"/>
      <c r="E24" s="19">
        <f t="shared" si="0"/>
        <v>0</v>
      </c>
      <c r="F24" s="19">
        <f t="shared" si="25"/>
        <v>0</v>
      </c>
      <c r="G24" s="19">
        <f t="shared" si="26"/>
        <v>0</v>
      </c>
      <c r="H24" s="19">
        <f t="shared" si="18"/>
        <v>0</v>
      </c>
      <c r="I24" s="19">
        <f t="shared" si="27"/>
        <v>0</v>
      </c>
      <c r="J24" s="19">
        <f t="shared" si="13"/>
        <v>0</v>
      </c>
      <c r="K24" s="19">
        <f t="shared" si="28"/>
        <v>0</v>
      </c>
      <c r="L24" s="19">
        <f t="shared" si="6"/>
        <v>0</v>
      </c>
      <c r="M24" s="19">
        <f t="shared" si="29"/>
        <v>0</v>
      </c>
      <c r="N24" s="19">
        <f t="shared" si="30"/>
        <v>0</v>
      </c>
      <c r="O24" s="20">
        <f t="shared" si="31"/>
        <v>0</v>
      </c>
    </row>
    <row r="25" spans="2:19" ht="18" customHeight="1" x14ac:dyDescent="0.35">
      <c r="B25" s="2" t="s">
        <v>64</v>
      </c>
      <c r="C25" s="36">
        <v>886.36416000000008</v>
      </c>
      <c r="D25" s="29"/>
      <c r="E25" s="19">
        <f t="shared" si="0"/>
        <v>0</v>
      </c>
      <c r="F25" s="19">
        <f t="shared" si="25"/>
        <v>0</v>
      </c>
      <c r="G25" s="19">
        <f t="shared" si="26"/>
        <v>0</v>
      </c>
      <c r="H25" s="19">
        <f t="shared" si="18"/>
        <v>0</v>
      </c>
      <c r="I25" s="19">
        <f t="shared" si="27"/>
        <v>0</v>
      </c>
      <c r="J25" s="19">
        <f t="shared" si="13"/>
        <v>0</v>
      </c>
      <c r="K25" s="19">
        <f t="shared" si="28"/>
        <v>0</v>
      </c>
      <c r="L25" s="19">
        <f t="shared" si="6"/>
        <v>0</v>
      </c>
      <c r="M25" s="19">
        <f t="shared" si="29"/>
        <v>0</v>
      </c>
      <c r="N25" s="19">
        <f t="shared" si="30"/>
        <v>0</v>
      </c>
      <c r="O25" s="20">
        <f t="shared" si="31"/>
        <v>0</v>
      </c>
    </row>
    <row r="26" spans="2:19" ht="18" customHeight="1" x14ac:dyDescent="0.35">
      <c r="B26" s="2" t="s">
        <v>1</v>
      </c>
      <c r="C26" s="36">
        <v>1999.6996562826764</v>
      </c>
      <c r="D26" s="29"/>
      <c r="E26" s="19">
        <f t="shared" si="0"/>
        <v>0</v>
      </c>
      <c r="F26" s="19">
        <f t="shared" si="25"/>
        <v>0</v>
      </c>
      <c r="G26" s="19">
        <f t="shared" si="26"/>
        <v>0</v>
      </c>
      <c r="H26" s="19">
        <f t="shared" si="18"/>
        <v>0</v>
      </c>
      <c r="I26" s="19">
        <f t="shared" si="27"/>
        <v>0</v>
      </c>
      <c r="J26" s="19">
        <f t="shared" si="13"/>
        <v>0</v>
      </c>
      <c r="K26" s="19">
        <f t="shared" si="28"/>
        <v>0</v>
      </c>
      <c r="L26" s="19">
        <f t="shared" si="6"/>
        <v>0</v>
      </c>
      <c r="M26" s="19">
        <f t="shared" si="29"/>
        <v>0</v>
      </c>
      <c r="N26" s="19">
        <f t="shared" si="30"/>
        <v>0</v>
      </c>
      <c r="O26" s="20">
        <f t="shared" si="31"/>
        <v>0</v>
      </c>
    </row>
    <row r="27" spans="2:19" ht="18" customHeight="1" x14ac:dyDescent="0.35">
      <c r="B27" s="2" t="s">
        <v>58</v>
      </c>
      <c r="C27" s="36">
        <v>2764.5431621885277</v>
      </c>
      <c r="D27" s="29"/>
      <c r="E27" s="19">
        <f t="shared" si="0"/>
        <v>0</v>
      </c>
      <c r="F27" s="19">
        <f t="shared" si="25"/>
        <v>0</v>
      </c>
      <c r="G27" s="19">
        <f t="shared" si="26"/>
        <v>0</v>
      </c>
      <c r="H27" s="19">
        <f t="shared" si="18"/>
        <v>0</v>
      </c>
      <c r="I27" s="19">
        <f t="shared" si="27"/>
        <v>0</v>
      </c>
      <c r="J27" s="19">
        <f t="shared" si="13"/>
        <v>0</v>
      </c>
      <c r="K27" s="19">
        <f t="shared" si="28"/>
        <v>0</v>
      </c>
      <c r="L27" s="19">
        <f t="shared" si="6"/>
        <v>0</v>
      </c>
      <c r="M27" s="19">
        <f t="shared" si="29"/>
        <v>0</v>
      </c>
      <c r="N27" s="19">
        <f t="shared" si="30"/>
        <v>0</v>
      </c>
      <c r="O27" s="20">
        <f t="shared" si="31"/>
        <v>0</v>
      </c>
    </row>
    <row r="28" spans="2:19" ht="18" customHeight="1" x14ac:dyDescent="0.35">
      <c r="B28" s="2" t="s">
        <v>59</v>
      </c>
      <c r="C28" s="36">
        <v>2049.9448500441154</v>
      </c>
      <c r="D28" s="29"/>
      <c r="E28" s="19">
        <f t="shared" si="0"/>
        <v>0</v>
      </c>
      <c r="F28" s="19">
        <f t="shared" si="25"/>
        <v>0</v>
      </c>
      <c r="G28" s="19">
        <f t="shared" si="26"/>
        <v>0</v>
      </c>
      <c r="H28" s="19">
        <f t="shared" si="18"/>
        <v>0</v>
      </c>
      <c r="I28" s="19">
        <f t="shared" si="27"/>
        <v>0</v>
      </c>
      <c r="J28" s="19">
        <f t="shared" si="13"/>
        <v>0</v>
      </c>
      <c r="K28" s="19">
        <f t="shared" si="28"/>
        <v>0</v>
      </c>
      <c r="L28" s="19">
        <f t="shared" si="6"/>
        <v>0</v>
      </c>
      <c r="M28" s="19">
        <f t="shared" si="29"/>
        <v>0</v>
      </c>
      <c r="N28" s="19">
        <f t="shared" si="30"/>
        <v>0</v>
      </c>
      <c r="O28" s="20">
        <f t="shared" si="31"/>
        <v>0</v>
      </c>
    </row>
    <row r="29" spans="2:19" ht="18" customHeight="1" x14ac:dyDescent="0.35">
      <c r="B29" s="2" t="s">
        <v>60</v>
      </c>
      <c r="C29" s="36">
        <v>1579.4405097199046</v>
      </c>
      <c r="D29" s="29"/>
      <c r="E29" s="19">
        <f t="shared" si="0"/>
        <v>0</v>
      </c>
      <c r="F29" s="19">
        <f t="shared" si="25"/>
        <v>0</v>
      </c>
      <c r="G29" s="19">
        <f t="shared" si="26"/>
        <v>0</v>
      </c>
      <c r="H29" s="19">
        <f t="shared" si="18"/>
        <v>0</v>
      </c>
      <c r="I29" s="19">
        <f t="shared" si="27"/>
        <v>0</v>
      </c>
      <c r="J29" s="19">
        <f t="shared" si="13"/>
        <v>0</v>
      </c>
      <c r="K29" s="19">
        <f t="shared" si="28"/>
        <v>0</v>
      </c>
      <c r="L29" s="19">
        <f t="shared" si="6"/>
        <v>0</v>
      </c>
      <c r="M29" s="19">
        <f t="shared" si="29"/>
        <v>0</v>
      </c>
      <c r="N29" s="19">
        <f t="shared" si="30"/>
        <v>0</v>
      </c>
      <c r="O29" s="20">
        <f t="shared" si="31"/>
        <v>0</v>
      </c>
    </row>
    <row r="30" spans="2:19" ht="18" customHeight="1" x14ac:dyDescent="0.35">
      <c r="B30" s="2" t="s">
        <v>48</v>
      </c>
      <c r="C30" s="36">
        <v>1191.044022051504</v>
      </c>
      <c r="D30" s="29"/>
      <c r="E30" s="19">
        <f t="shared" si="0"/>
        <v>0</v>
      </c>
      <c r="F30" s="19">
        <f t="shared" si="25"/>
        <v>0</v>
      </c>
      <c r="G30" s="19">
        <f t="shared" si="26"/>
        <v>0</v>
      </c>
      <c r="H30" s="19">
        <f t="shared" si="18"/>
        <v>0</v>
      </c>
      <c r="I30" s="19">
        <f t="shared" si="27"/>
        <v>0</v>
      </c>
      <c r="J30" s="19">
        <f t="shared" si="13"/>
        <v>0</v>
      </c>
      <c r="K30" s="19">
        <f t="shared" si="28"/>
        <v>0</v>
      </c>
      <c r="L30" s="19">
        <f t="shared" si="6"/>
        <v>0</v>
      </c>
      <c r="M30" s="19">
        <f t="shared" si="29"/>
        <v>0</v>
      </c>
      <c r="N30" s="19">
        <f t="shared" si="30"/>
        <v>0</v>
      </c>
      <c r="O30" s="20">
        <f t="shared" si="31"/>
        <v>0</v>
      </c>
    </row>
    <row r="31" spans="2:19" ht="18" customHeight="1" x14ac:dyDescent="0.35">
      <c r="B31" s="2" t="s">
        <v>26</v>
      </c>
      <c r="C31" s="36">
        <v>1162.742080829797</v>
      </c>
      <c r="D31" s="29"/>
      <c r="E31" s="19">
        <f t="shared" si="0"/>
        <v>0</v>
      </c>
      <c r="F31" s="19">
        <f t="shared" si="25"/>
        <v>0</v>
      </c>
      <c r="G31" s="19">
        <f t="shared" si="26"/>
        <v>0</v>
      </c>
      <c r="H31" s="19">
        <f t="shared" si="18"/>
        <v>0</v>
      </c>
      <c r="I31" s="19">
        <f t="shared" si="27"/>
        <v>0</v>
      </c>
      <c r="J31" s="19">
        <f t="shared" si="13"/>
        <v>0</v>
      </c>
      <c r="K31" s="19">
        <f t="shared" si="28"/>
        <v>0</v>
      </c>
      <c r="L31" s="19">
        <f t="shared" si="6"/>
        <v>0</v>
      </c>
      <c r="M31" s="19">
        <f t="shared" si="29"/>
        <v>0</v>
      </c>
      <c r="N31" s="19">
        <f t="shared" si="30"/>
        <v>0</v>
      </c>
      <c r="O31" s="20">
        <f t="shared" si="31"/>
        <v>0</v>
      </c>
    </row>
    <row r="32" spans="2:19" ht="18" customHeight="1" x14ac:dyDescent="0.35">
      <c r="B32" s="2" t="s">
        <v>27</v>
      </c>
      <c r="C32" s="36">
        <v>885.36665690482869</v>
      </c>
      <c r="D32" s="29"/>
      <c r="E32" s="19">
        <f t="shared" si="0"/>
        <v>0</v>
      </c>
      <c r="F32" s="19">
        <f t="shared" ref="F32:F55" si="32">E32*1.2881166</f>
        <v>0</v>
      </c>
      <c r="G32" s="19">
        <f t="shared" ref="G32:G55" si="33">E32*1.385</f>
        <v>0</v>
      </c>
      <c r="H32" s="19">
        <f t="shared" ref="H32:H58" si="34">G32*1.2881166</f>
        <v>0</v>
      </c>
      <c r="I32" s="19">
        <f t="shared" ref="I32:I55" si="35">E32/4</f>
        <v>0</v>
      </c>
      <c r="J32" s="19">
        <f t="shared" si="13"/>
        <v>0</v>
      </c>
      <c r="K32" s="19">
        <f t="shared" ref="K32:K55" si="36">E32/5</f>
        <v>0</v>
      </c>
      <c r="L32" s="19">
        <f t="shared" si="6"/>
        <v>0</v>
      </c>
      <c r="M32" s="19">
        <f t="shared" ref="M32:M55" si="37">E32*4.33*0.6</f>
        <v>0</v>
      </c>
      <c r="N32" s="19">
        <f t="shared" ref="N32:N55" si="38">E32*4.33*0.65</f>
        <v>0</v>
      </c>
      <c r="O32" s="20">
        <f t="shared" ref="O32:O55" si="39">E32*4.33*0.7</f>
        <v>0</v>
      </c>
    </row>
    <row r="33" spans="1:15" ht="18" customHeight="1" x14ac:dyDescent="0.35">
      <c r="B33" s="2" t="s">
        <v>49</v>
      </c>
      <c r="C33" s="36">
        <v>1191.044022051504</v>
      </c>
      <c r="D33" s="29"/>
      <c r="E33" s="19">
        <f t="shared" si="0"/>
        <v>0</v>
      </c>
      <c r="F33" s="19">
        <f t="shared" si="32"/>
        <v>0</v>
      </c>
      <c r="G33" s="19">
        <f t="shared" si="33"/>
        <v>0</v>
      </c>
      <c r="H33" s="19">
        <f t="shared" si="34"/>
        <v>0</v>
      </c>
      <c r="I33" s="19">
        <f t="shared" si="35"/>
        <v>0</v>
      </c>
      <c r="J33" s="19">
        <f t="shared" si="13"/>
        <v>0</v>
      </c>
      <c r="K33" s="19">
        <f t="shared" si="36"/>
        <v>0</v>
      </c>
      <c r="L33" s="19">
        <f t="shared" si="6"/>
        <v>0</v>
      </c>
      <c r="M33" s="19">
        <f t="shared" si="37"/>
        <v>0</v>
      </c>
      <c r="N33" s="19">
        <f t="shared" si="38"/>
        <v>0</v>
      </c>
      <c r="O33" s="20">
        <f t="shared" si="39"/>
        <v>0</v>
      </c>
    </row>
    <row r="34" spans="1:15" ht="18" customHeight="1" x14ac:dyDescent="0.35">
      <c r="B34" s="2" t="s">
        <v>50</v>
      </c>
      <c r="C34" s="36">
        <v>1074.8251525906624</v>
      </c>
      <c r="D34" s="29"/>
      <c r="E34" s="19">
        <f t="shared" si="0"/>
        <v>0</v>
      </c>
      <c r="F34" s="19">
        <f t="shared" si="32"/>
        <v>0</v>
      </c>
      <c r="G34" s="19">
        <f t="shared" si="33"/>
        <v>0</v>
      </c>
      <c r="H34" s="19">
        <f t="shared" si="34"/>
        <v>0</v>
      </c>
      <c r="I34" s="19">
        <f t="shared" si="35"/>
        <v>0</v>
      </c>
      <c r="J34" s="19">
        <f t="shared" si="13"/>
        <v>0</v>
      </c>
      <c r="K34" s="19">
        <f t="shared" si="36"/>
        <v>0</v>
      </c>
      <c r="L34" s="19">
        <f t="shared" si="6"/>
        <v>0</v>
      </c>
      <c r="M34" s="19">
        <f t="shared" si="37"/>
        <v>0</v>
      </c>
      <c r="N34" s="19">
        <f t="shared" si="38"/>
        <v>0</v>
      </c>
      <c r="O34" s="20">
        <f t="shared" si="39"/>
        <v>0</v>
      </c>
    </row>
    <row r="35" spans="1:15" ht="18" customHeight="1" x14ac:dyDescent="0.35">
      <c r="B35" s="2" t="s">
        <v>21</v>
      </c>
      <c r="C35" s="36">
        <v>864.31839501789239</v>
      </c>
      <c r="D35" s="29"/>
      <c r="E35" s="19">
        <f t="shared" si="0"/>
        <v>0</v>
      </c>
      <c r="F35" s="19">
        <f t="shared" si="32"/>
        <v>0</v>
      </c>
      <c r="G35" s="19">
        <f t="shared" si="33"/>
        <v>0</v>
      </c>
      <c r="H35" s="19">
        <f t="shared" si="34"/>
        <v>0</v>
      </c>
      <c r="I35" s="19">
        <f t="shared" si="35"/>
        <v>0</v>
      </c>
      <c r="J35" s="19">
        <f t="shared" si="13"/>
        <v>0</v>
      </c>
      <c r="K35" s="19">
        <f t="shared" si="36"/>
        <v>0</v>
      </c>
      <c r="L35" s="19">
        <f t="shared" si="6"/>
        <v>0</v>
      </c>
      <c r="M35" s="19">
        <f t="shared" si="37"/>
        <v>0</v>
      </c>
      <c r="N35" s="19">
        <f t="shared" si="38"/>
        <v>0</v>
      </c>
      <c r="O35" s="20">
        <f t="shared" si="39"/>
        <v>0</v>
      </c>
    </row>
    <row r="36" spans="1:15" ht="18" customHeight="1" x14ac:dyDescent="0.35">
      <c r="B36" s="2" t="s">
        <v>25</v>
      </c>
      <c r="C36" s="36">
        <v>1037.7711106919385</v>
      </c>
      <c r="D36" s="29"/>
      <c r="E36" s="19">
        <f t="shared" si="0"/>
        <v>0</v>
      </c>
      <c r="F36" s="19">
        <f t="shared" si="32"/>
        <v>0</v>
      </c>
      <c r="G36" s="19">
        <f t="shared" si="33"/>
        <v>0</v>
      </c>
      <c r="H36" s="19">
        <f t="shared" si="34"/>
        <v>0</v>
      </c>
      <c r="I36" s="19">
        <f t="shared" si="35"/>
        <v>0</v>
      </c>
      <c r="J36" s="19">
        <f t="shared" si="13"/>
        <v>0</v>
      </c>
      <c r="K36" s="19">
        <f t="shared" si="36"/>
        <v>0</v>
      </c>
      <c r="L36" s="19">
        <f t="shared" si="6"/>
        <v>0</v>
      </c>
      <c r="M36" s="19">
        <f t="shared" si="37"/>
        <v>0</v>
      </c>
      <c r="N36" s="19">
        <f t="shared" si="38"/>
        <v>0</v>
      </c>
      <c r="O36" s="20">
        <f t="shared" si="39"/>
        <v>0</v>
      </c>
    </row>
    <row r="37" spans="1:15" s="30" customFormat="1" ht="18" customHeight="1" x14ac:dyDescent="0.35">
      <c r="A37" s="34"/>
      <c r="B37" s="2" t="s">
        <v>2</v>
      </c>
      <c r="C37" s="36">
        <v>1037.7711106919385</v>
      </c>
      <c r="D37" s="29"/>
      <c r="E37" s="19">
        <f t="shared" si="0"/>
        <v>0</v>
      </c>
      <c r="F37" s="19">
        <f t="shared" si="32"/>
        <v>0</v>
      </c>
      <c r="G37" s="19">
        <f t="shared" si="33"/>
        <v>0</v>
      </c>
      <c r="H37" s="19">
        <f t="shared" si="34"/>
        <v>0</v>
      </c>
      <c r="I37" s="19">
        <f t="shared" si="35"/>
        <v>0</v>
      </c>
      <c r="J37" s="19">
        <f t="shared" si="13"/>
        <v>0</v>
      </c>
      <c r="K37" s="19">
        <f t="shared" si="36"/>
        <v>0</v>
      </c>
      <c r="L37" s="19">
        <f t="shared" si="6"/>
        <v>0</v>
      </c>
      <c r="M37" s="19">
        <f t="shared" si="37"/>
        <v>0</v>
      </c>
      <c r="N37" s="19">
        <f t="shared" si="38"/>
        <v>0</v>
      </c>
      <c r="O37" s="20">
        <f t="shared" si="39"/>
        <v>0</v>
      </c>
    </row>
    <row r="38" spans="1:15" s="30" customFormat="1" ht="18" customHeight="1" x14ac:dyDescent="0.35">
      <c r="A38" s="34"/>
      <c r="B38" s="2" t="s">
        <v>18</v>
      </c>
      <c r="C38" s="36">
        <v>728.09755881134095</v>
      </c>
      <c r="D38" s="29"/>
      <c r="E38" s="19">
        <f t="shared" si="0"/>
        <v>0</v>
      </c>
      <c r="F38" s="19">
        <f t="shared" si="32"/>
        <v>0</v>
      </c>
      <c r="G38" s="19">
        <f t="shared" si="33"/>
        <v>0</v>
      </c>
      <c r="H38" s="19">
        <f t="shared" si="34"/>
        <v>0</v>
      </c>
      <c r="I38" s="19">
        <f t="shared" si="35"/>
        <v>0</v>
      </c>
      <c r="J38" s="19">
        <f t="shared" si="13"/>
        <v>0</v>
      </c>
      <c r="K38" s="19">
        <f t="shared" si="36"/>
        <v>0</v>
      </c>
      <c r="L38" s="19">
        <f t="shared" si="6"/>
        <v>0</v>
      </c>
      <c r="M38" s="19">
        <f t="shared" si="37"/>
        <v>0</v>
      </c>
      <c r="N38" s="19">
        <f t="shared" si="38"/>
        <v>0</v>
      </c>
      <c r="O38" s="20">
        <f t="shared" si="39"/>
        <v>0</v>
      </c>
    </row>
    <row r="39" spans="1:15" s="30" customFormat="1" ht="18" customHeight="1" x14ac:dyDescent="0.35">
      <c r="A39" s="34"/>
      <c r="B39" s="2" t="s">
        <v>51</v>
      </c>
      <c r="C39" s="36">
        <v>1267.3273473629311</v>
      </c>
      <c r="D39" s="29"/>
      <c r="E39" s="19">
        <f t="shared" si="0"/>
        <v>0</v>
      </c>
      <c r="F39" s="19">
        <f t="shared" si="32"/>
        <v>0</v>
      </c>
      <c r="G39" s="19">
        <f t="shared" si="33"/>
        <v>0</v>
      </c>
      <c r="H39" s="19">
        <f t="shared" si="34"/>
        <v>0</v>
      </c>
      <c r="I39" s="19">
        <f t="shared" si="35"/>
        <v>0</v>
      </c>
      <c r="J39" s="19">
        <f t="shared" si="13"/>
        <v>0</v>
      </c>
      <c r="K39" s="19">
        <f t="shared" si="36"/>
        <v>0</v>
      </c>
      <c r="L39" s="19">
        <f t="shared" si="6"/>
        <v>0</v>
      </c>
      <c r="M39" s="19">
        <f t="shared" si="37"/>
        <v>0</v>
      </c>
      <c r="N39" s="19">
        <f t="shared" si="38"/>
        <v>0</v>
      </c>
      <c r="O39" s="20">
        <f t="shared" si="39"/>
        <v>0</v>
      </c>
    </row>
    <row r="40" spans="1:15" s="30" customFormat="1" ht="18" customHeight="1" x14ac:dyDescent="0.35">
      <c r="A40" s="34"/>
      <c r="B40" s="2" t="s">
        <v>44</v>
      </c>
      <c r="C40" s="36">
        <v>827.19945398129687</v>
      </c>
      <c r="D40" s="29"/>
      <c r="E40" s="19">
        <f t="shared" si="0"/>
        <v>0</v>
      </c>
      <c r="F40" s="19">
        <f t="shared" si="32"/>
        <v>0</v>
      </c>
      <c r="G40" s="19">
        <f t="shared" si="33"/>
        <v>0</v>
      </c>
      <c r="H40" s="19">
        <f t="shared" si="34"/>
        <v>0</v>
      </c>
      <c r="I40" s="19">
        <f t="shared" si="35"/>
        <v>0</v>
      </c>
      <c r="J40" s="19">
        <f t="shared" si="13"/>
        <v>0</v>
      </c>
      <c r="K40" s="19">
        <f t="shared" si="36"/>
        <v>0</v>
      </c>
      <c r="L40" s="19">
        <f t="shared" si="6"/>
        <v>0</v>
      </c>
      <c r="M40" s="19">
        <f t="shared" si="37"/>
        <v>0</v>
      </c>
      <c r="N40" s="19">
        <f t="shared" si="38"/>
        <v>0</v>
      </c>
      <c r="O40" s="20">
        <f t="shared" si="39"/>
        <v>0</v>
      </c>
    </row>
    <row r="41" spans="1:15" ht="18" customHeight="1" x14ac:dyDescent="0.35">
      <c r="B41" s="2" t="s">
        <v>45</v>
      </c>
      <c r="C41" s="36">
        <v>950.49462505577708</v>
      </c>
      <c r="D41" s="29"/>
      <c r="E41" s="19">
        <f t="shared" si="0"/>
        <v>0</v>
      </c>
      <c r="F41" s="19">
        <f t="shared" si="32"/>
        <v>0</v>
      </c>
      <c r="G41" s="19">
        <f t="shared" si="33"/>
        <v>0</v>
      </c>
      <c r="H41" s="19">
        <f t="shared" si="34"/>
        <v>0</v>
      </c>
      <c r="I41" s="19">
        <f t="shared" si="35"/>
        <v>0</v>
      </c>
      <c r="J41" s="19">
        <f t="shared" si="13"/>
        <v>0</v>
      </c>
      <c r="K41" s="19">
        <f t="shared" si="36"/>
        <v>0</v>
      </c>
      <c r="L41" s="19">
        <f t="shared" si="6"/>
        <v>0</v>
      </c>
      <c r="M41" s="19">
        <f t="shared" si="37"/>
        <v>0</v>
      </c>
      <c r="N41" s="19">
        <f t="shared" si="38"/>
        <v>0</v>
      </c>
      <c r="O41" s="20">
        <f t="shared" si="39"/>
        <v>0</v>
      </c>
    </row>
    <row r="42" spans="1:15" ht="18" customHeight="1" x14ac:dyDescent="0.35">
      <c r="B42" s="2" t="s">
        <v>46</v>
      </c>
      <c r="C42" s="36">
        <v>1267.3273473629311</v>
      </c>
      <c r="D42" s="29"/>
      <c r="E42" s="19">
        <f t="shared" si="0"/>
        <v>0</v>
      </c>
      <c r="F42" s="19">
        <f t="shared" si="32"/>
        <v>0</v>
      </c>
      <c r="G42" s="19">
        <f t="shared" si="33"/>
        <v>0</v>
      </c>
      <c r="H42" s="19">
        <f t="shared" si="34"/>
        <v>0</v>
      </c>
      <c r="I42" s="19">
        <f t="shared" si="35"/>
        <v>0</v>
      </c>
      <c r="J42" s="19">
        <f t="shared" si="13"/>
        <v>0</v>
      </c>
      <c r="K42" s="19">
        <f t="shared" si="36"/>
        <v>0</v>
      </c>
      <c r="L42" s="19">
        <f t="shared" si="6"/>
        <v>0</v>
      </c>
      <c r="M42" s="19">
        <f t="shared" si="37"/>
        <v>0</v>
      </c>
      <c r="N42" s="19">
        <f t="shared" si="38"/>
        <v>0</v>
      </c>
      <c r="O42" s="20">
        <f t="shared" si="39"/>
        <v>0</v>
      </c>
    </row>
    <row r="43" spans="1:15" ht="18" customHeight="1" x14ac:dyDescent="0.35">
      <c r="B43" s="2" t="s">
        <v>24</v>
      </c>
      <c r="C43" s="36">
        <v>1039.1859200000001</v>
      </c>
      <c r="D43" s="29"/>
      <c r="E43" s="19">
        <f t="shared" si="0"/>
        <v>0</v>
      </c>
      <c r="F43" s="19">
        <f t="shared" si="32"/>
        <v>0</v>
      </c>
      <c r="G43" s="19">
        <f t="shared" si="33"/>
        <v>0</v>
      </c>
      <c r="H43" s="19">
        <f t="shared" si="34"/>
        <v>0</v>
      </c>
      <c r="I43" s="19">
        <f t="shared" si="35"/>
        <v>0</v>
      </c>
      <c r="J43" s="19">
        <f t="shared" si="13"/>
        <v>0</v>
      </c>
      <c r="K43" s="19">
        <f t="shared" si="36"/>
        <v>0</v>
      </c>
      <c r="L43" s="19">
        <f t="shared" si="6"/>
        <v>0</v>
      </c>
      <c r="M43" s="19">
        <f t="shared" si="37"/>
        <v>0</v>
      </c>
      <c r="N43" s="19">
        <f t="shared" si="38"/>
        <v>0</v>
      </c>
      <c r="O43" s="20">
        <f t="shared" si="39"/>
        <v>0</v>
      </c>
    </row>
    <row r="44" spans="1:15" ht="18" customHeight="1" x14ac:dyDescent="0.35">
      <c r="B44" s="2" t="s">
        <v>39</v>
      </c>
      <c r="C44" s="36">
        <v>962.77913600000011</v>
      </c>
      <c r="D44" s="29"/>
      <c r="E44" s="19">
        <f t="shared" ref="E44:E75" si="40">IF(D44&lt;C44,0,IF(D44&gt;=C44,D44,C44))</f>
        <v>0</v>
      </c>
      <c r="F44" s="19">
        <f t="shared" si="32"/>
        <v>0</v>
      </c>
      <c r="G44" s="19">
        <f t="shared" si="33"/>
        <v>0</v>
      </c>
      <c r="H44" s="19">
        <f t="shared" si="34"/>
        <v>0</v>
      </c>
      <c r="I44" s="19">
        <f t="shared" si="35"/>
        <v>0</v>
      </c>
      <c r="J44" s="19">
        <f t="shared" si="13"/>
        <v>0</v>
      </c>
      <c r="K44" s="19">
        <f t="shared" si="36"/>
        <v>0</v>
      </c>
      <c r="L44" s="19">
        <f t="shared" si="6"/>
        <v>0</v>
      </c>
      <c r="M44" s="19">
        <f t="shared" si="37"/>
        <v>0</v>
      </c>
      <c r="N44" s="19">
        <f t="shared" si="38"/>
        <v>0</v>
      </c>
      <c r="O44" s="20">
        <f t="shared" si="39"/>
        <v>0</v>
      </c>
    </row>
    <row r="45" spans="1:15" ht="18" customHeight="1" x14ac:dyDescent="0.35">
      <c r="B45" s="2" t="s">
        <v>23</v>
      </c>
      <c r="C45" s="36">
        <v>1366.3023306459029</v>
      </c>
      <c r="D45" s="29"/>
      <c r="E45" s="19">
        <f t="shared" si="40"/>
        <v>0</v>
      </c>
      <c r="F45" s="19">
        <f t="shared" si="32"/>
        <v>0</v>
      </c>
      <c r="G45" s="19">
        <f t="shared" si="33"/>
        <v>0</v>
      </c>
      <c r="H45" s="19">
        <f t="shared" si="34"/>
        <v>0</v>
      </c>
      <c r="I45" s="19">
        <f t="shared" si="35"/>
        <v>0</v>
      </c>
      <c r="J45" s="19">
        <f t="shared" si="13"/>
        <v>0</v>
      </c>
      <c r="K45" s="19">
        <f t="shared" si="36"/>
        <v>0</v>
      </c>
      <c r="L45" s="19">
        <f t="shared" si="6"/>
        <v>0</v>
      </c>
      <c r="M45" s="19">
        <f t="shared" si="37"/>
        <v>0</v>
      </c>
      <c r="N45" s="19">
        <f t="shared" si="38"/>
        <v>0</v>
      </c>
      <c r="O45" s="20">
        <f t="shared" si="39"/>
        <v>0</v>
      </c>
    </row>
    <row r="46" spans="1:15" ht="18" customHeight="1" x14ac:dyDescent="0.35">
      <c r="B46" s="2" t="s">
        <v>19</v>
      </c>
      <c r="C46" s="36">
        <v>947.49695999999994</v>
      </c>
      <c r="D46" s="29"/>
      <c r="E46" s="19">
        <f t="shared" si="40"/>
        <v>0</v>
      </c>
      <c r="F46" s="19">
        <f t="shared" si="32"/>
        <v>0</v>
      </c>
      <c r="G46" s="19">
        <f t="shared" si="33"/>
        <v>0</v>
      </c>
      <c r="H46" s="19">
        <f t="shared" si="34"/>
        <v>0</v>
      </c>
      <c r="I46" s="19">
        <f t="shared" si="35"/>
        <v>0</v>
      </c>
      <c r="J46" s="19">
        <f t="shared" si="13"/>
        <v>0</v>
      </c>
      <c r="K46" s="19">
        <f t="shared" si="36"/>
        <v>0</v>
      </c>
      <c r="L46" s="19">
        <f t="shared" si="6"/>
        <v>0</v>
      </c>
      <c r="M46" s="19">
        <f t="shared" si="37"/>
        <v>0</v>
      </c>
      <c r="N46" s="19">
        <f t="shared" si="38"/>
        <v>0</v>
      </c>
      <c r="O46" s="20">
        <f t="shared" si="39"/>
        <v>0</v>
      </c>
    </row>
    <row r="47" spans="1:15" ht="18" customHeight="1" x14ac:dyDescent="0.35">
      <c r="B47" s="2" t="s">
        <v>3</v>
      </c>
      <c r="C47" s="36">
        <v>855.79776000000004</v>
      </c>
      <c r="D47" s="29"/>
      <c r="E47" s="19">
        <f t="shared" si="40"/>
        <v>0</v>
      </c>
      <c r="F47" s="19">
        <f t="shared" si="32"/>
        <v>0</v>
      </c>
      <c r="G47" s="19">
        <f t="shared" si="33"/>
        <v>0</v>
      </c>
      <c r="H47" s="19">
        <f t="shared" si="34"/>
        <v>0</v>
      </c>
      <c r="I47" s="19">
        <f t="shared" si="35"/>
        <v>0</v>
      </c>
      <c r="J47" s="19">
        <f t="shared" si="13"/>
        <v>0</v>
      </c>
      <c r="K47" s="19">
        <f t="shared" si="36"/>
        <v>0</v>
      </c>
      <c r="L47" s="19">
        <f t="shared" si="6"/>
        <v>0</v>
      </c>
      <c r="M47" s="19">
        <f t="shared" si="37"/>
        <v>0</v>
      </c>
      <c r="N47" s="19">
        <f t="shared" si="38"/>
        <v>0</v>
      </c>
      <c r="O47" s="20">
        <f t="shared" si="39"/>
        <v>0</v>
      </c>
    </row>
    <row r="48" spans="1:15" s="40" customFormat="1" ht="18" customHeight="1" x14ac:dyDescent="0.35">
      <c r="B48" s="2" t="s">
        <v>91</v>
      </c>
      <c r="C48" s="36">
        <v>1366.3023306459029</v>
      </c>
      <c r="D48" s="29"/>
      <c r="E48" s="19">
        <f t="shared" si="40"/>
        <v>0</v>
      </c>
      <c r="F48" s="19">
        <f t="shared" ref="F48" si="41">E48*1.2881166</f>
        <v>0</v>
      </c>
      <c r="G48" s="19">
        <f t="shared" ref="G48" si="42">E48*1.385</f>
        <v>0</v>
      </c>
      <c r="H48" s="19">
        <f t="shared" ref="H48" si="43">G48*1.2881166</f>
        <v>0</v>
      </c>
      <c r="I48" s="19">
        <f t="shared" ref="I48" si="44">E48/4</f>
        <v>0</v>
      </c>
      <c r="J48" s="19">
        <f t="shared" ref="J48" si="45">I48*1.2881166</f>
        <v>0</v>
      </c>
      <c r="K48" s="19">
        <f t="shared" ref="K48" si="46">E48/5</f>
        <v>0</v>
      </c>
      <c r="L48" s="19">
        <f t="shared" ref="L48" si="47">K48*1.2881166</f>
        <v>0</v>
      </c>
      <c r="M48" s="19">
        <f t="shared" ref="M48" si="48">E48*4.33*0.6</f>
        <v>0</v>
      </c>
      <c r="N48" s="19">
        <f t="shared" ref="N48" si="49">E48*4.33*0.65</f>
        <v>0</v>
      </c>
      <c r="O48" s="20">
        <f t="shared" ref="O48" si="50">E48*4.33*0.7</f>
        <v>0</v>
      </c>
    </row>
    <row r="49" spans="2:15" ht="18" customHeight="1" x14ac:dyDescent="0.35">
      <c r="B49" s="2" t="s">
        <v>32</v>
      </c>
      <c r="C49" s="36">
        <v>1267.3273473629311</v>
      </c>
      <c r="D49" s="29"/>
      <c r="E49" s="19">
        <f t="shared" si="40"/>
        <v>0</v>
      </c>
      <c r="F49" s="19">
        <f t="shared" si="32"/>
        <v>0</v>
      </c>
      <c r="G49" s="19">
        <f t="shared" si="33"/>
        <v>0</v>
      </c>
      <c r="H49" s="19">
        <f t="shared" si="34"/>
        <v>0</v>
      </c>
      <c r="I49" s="19">
        <f t="shared" si="35"/>
        <v>0</v>
      </c>
      <c r="J49" s="19">
        <f t="shared" si="13"/>
        <v>0</v>
      </c>
      <c r="K49" s="19">
        <f t="shared" si="36"/>
        <v>0</v>
      </c>
      <c r="L49" s="19">
        <f t="shared" si="6"/>
        <v>0</v>
      </c>
      <c r="M49" s="19">
        <f t="shared" si="37"/>
        <v>0</v>
      </c>
      <c r="N49" s="19">
        <f t="shared" si="38"/>
        <v>0</v>
      </c>
      <c r="O49" s="20">
        <f t="shared" si="39"/>
        <v>0</v>
      </c>
    </row>
    <row r="50" spans="2:15" ht="18" customHeight="1" x14ac:dyDescent="0.35">
      <c r="B50" s="2" t="s">
        <v>22</v>
      </c>
      <c r="C50" s="36">
        <v>638.05591462915504</v>
      </c>
      <c r="D50" s="29"/>
      <c r="E50" s="19">
        <f t="shared" si="40"/>
        <v>0</v>
      </c>
      <c r="F50" s="19">
        <f t="shared" si="32"/>
        <v>0</v>
      </c>
      <c r="G50" s="19">
        <f t="shared" si="33"/>
        <v>0</v>
      </c>
      <c r="H50" s="19">
        <f t="shared" si="34"/>
        <v>0</v>
      </c>
      <c r="I50" s="19">
        <f t="shared" si="35"/>
        <v>0</v>
      </c>
      <c r="J50" s="19">
        <f t="shared" si="13"/>
        <v>0</v>
      </c>
      <c r="K50" s="19">
        <f t="shared" si="36"/>
        <v>0</v>
      </c>
      <c r="L50" s="19">
        <f t="shared" si="6"/>
        <v>0</v>
      </c>
      <c r="M50" s="19">
        <f t="shared" si="37"/>
        <v>0</v>
      </c>
      <c r="N50" s="19">
        <f t="shared" si="38"/>
        <v>0</v>
      </c>
      <c r="O50" s="20">
        <f t="shared" si="39"/>
        <v>0</v>
      </c>
    </row>
    <row r="51" spans="2:15" ht="18" customHeight="1" x14ac:dyDescent="0.35">
      <c r="B51" s="2" t="s">
        <v>88</v>
      </c>
      <c r="C51" s="36">
        <v>1739.5499144071919</v>
      </c>
      <c r="D51" s="29"/>
      <c r="E51" s="19">
        <f t="shared" si="40"/>
        <v>0</v>
      </c>
      <c r="F51" s="19">
        <f t="shared" si="32"/>
        <v>0</v>
      </c>
      <c r="G51" s="19">
        <f t="shared" si="33"/>
        <v>0</v>
      </c>
      <c r="H51" s="19">
        <f t="shared" si="34"/>
        <v>0</v>
      </c>
      <c r="I51" s="19">
        <f t="shared" si="35"/>
        <v>0</v>
      </c>
      <c r="J51" s="19">
        <f t="shared" si="13"/>
        <v>0</v>
      </c>
      <c r="K51" s="19">
        <f t="shared" si="36"/>
        <v>0</v>
      </c>
      <c r="L51" s="19">
        <f t="shared" si="6"/>
        <v>0</v>
      </c>
      <c r="M51" s="19">
        <f t="shared" si="37"/>
        <v>0</v>
      </c>
      <c r="N51" s="19">
        <f t="shared" si="38"/>
        <v>0</v>
      </c>
      <c r="O51" s="20">
        <f t="shared" si="39"/>
        <v>0</v>
      </c>
    </row>
    <row r="52" spans="2:15" ht="18" customHeight="1" x14ac:dyDescent="0.35">
      <c r="B52" s="2" t="s">
        <v>89</v>
      </c>
      <c r="C52" s="36">
        <v>1409.1140271544484</v>
      </c>
      <c r="D52" s="29"/>
      <c r="E52" s="19">
        <f t="shared" si="40"/>
        <v>0</v>
      </c>
      <c r="F52" s="19">
        <f t="shared" si="32"/>
        <v>0</v>
      </c>
      <c r="G52" s="19">
        <f t="shared" si="33"/>
        <v>0</v>
      </c>
      <c r="H52" s="19">
        <f t="shared" si="34"/>
        <v>0</v>
      </c>
      <c r="I52" s="19">
        <f t="shared" si="35"/>
        <v>0</v>
      </c>
      <c r="J52" s="19">
        <f t="shared" si="13"/>
        <v>0</v>
      </c>
      <c r="K52" s="19">
        <f t="shared" si="36"/>
        <v>0</v>
      </c>
      <c r="L52" s="19">
        <f t="shared" si="6"/>
        <v>0</v>
      </c>
      <c r="M52" s="19">
        <f t="shared" si="37"/>
        <v>0</v>
      </c>
      <c r="N52" s="19">
        <f t="shared" si="38"/>
        <v>0</v>
      </c>
      <c r="O52" s="20">
        <f t="shared" si="39"/>
        <v>0</v>
      </c>
    </row>
    <row r="53" spans="2:15" ht="18" customHeight="1" x14ac:dyDescent="0.35">
      <c r="B53" s="2" t="s">
        <v>33</v>
      </c>
      <c r="C53" s="36">
        <v>1112.2902729783416</v>
      </c>
      <c r="D53" s="29"/>
      <c r="E53" s="19">
        <f t="shared" si="40"/>
        <v>0</v>
      </c>
      <c r="F53" s="19">
        <f t="shared" si="32"/>
        <v>0</v>
      </c>
      <c r="G53" s="19">
        <f t="shared" si="33"/>
        <v>0</v>
      </c>
      <c r="H53" s="19">
        <f t="shared" si="34"/>
        <v>0</v>
      </c>
      <c r="I53" s="19">
        <f t="shared" si="35"/>
        <v>0</v>
      </c>
      <c r="J53" s="19">
        <f t="shared" si="13"/>
        <v>0</v>
      </c>
      <c r="K53" s="19">
        <f t="shared" si="36"/>
        <v>0</v>
      </c>
      <c r="L53" s="19">
        <f t="shared" si="6"/>
        <v>0</v>
      </c>
      <c r="M53" s="19">
        <f t="shared" si="37"/>
        <v>0</v>
      </c>
      <c r="N53" s="19">
        <f t="shared" si="38"/>
        <v>0</v>
      </c>
      <c r="O53" s="20">
        <f t="shared" si="39"/>
        <v>0</v>
      </c>
    </row>
    <row r="54" spans="2:15" ht="18" customHeight="1" x14ac:dyDescent="0.35">
      <c r="B54" s="2" t="s">
        <v>35</v>
      </c>
      <c r="C54" s="36">
        <v>1425.2625310959334</v>
      </c>
      <c r="D54" s="29"/>
      <c r="E54" s="19">
        <f t="shared" si="40"/>
        <v>0</v>
      </c>
      <c r="F54" s="19">
        <f t="shared" si="32"/>
        <v>0</v>
      </c>
      <c r="G54" s="19">
        <f t="shared" si="33"/>
        <v>0</v>
      </c>
      <c r="H54" s="19">
        <f t="shared" si="34"/>
        <v>0</v>
      </c>
      <c r="I54" s="19">
        <f t="shared" si="35"/>
        <v>0</v>
      </c>
      <c r="J54" s="19">
        <f t="shared" si="13"/>
        <v>0</v>
      </c>
      <c r="K54" s="19">
        <f t="shared" si="36"/>
        <v>0</v>
      </c>
      <c r="L54" s="19">
        <f t="shared" si="6"/>
        <v>0</v>
      </c>
      <c r="M54" s="19">
        <f t="shared" si="37"/>
        <v>0</v>
      </c>
      <c r="N54" s="19">
        <f t="shared" si="38"/>
        <v>0</v>
      </c>
      <c r="O54" s="20">
        <f t="shared" si="39"/>
        <v>0</v>
      </c>
    </row>
    <row r="55" spans="2:15" ht="18" customHeight="1" x14ac:dyDescent="0.35">
      <c r="B55" s="2" t="s">
        <v>34</v>
      </c>
      <c r="C55" s="36">
        <v>1069.8648109654043</v>
      </c>
      <c r="D55" s="29"/>
      <c r="E55" s="19">
        <f t="shared" si="40"/>
        <v>0</v>
      </c>
      <c r="F55" s="19">
        <f t="shared" si="32"/>
        <v>0</v>
      </c>
      <c r="G55" s="19">
        <f t="shared" si="33"/>
        <v>0</v>
      </c>
      <c r="H55" s="19">
        <f t="shared" si="34"/>
        <v>0</v>
      </c>
      <c r="I55" s="19">
        <f t="shared" si="35"/>
        <v>0</v>
      </c>
      <c r="J55" s="19">
        <f t="shared" si="13"/>
        <v>0</v>
      </c>
      <c r="K55" s="19">
        <f t="shared" si="36"/>
        <v>0</v>
      </c>
      <c r="L55" s="19">
        <f t="shared" si="6"/>
        <v>0</v>
      </c>
      <c r="M55" s="19">
        <f t="shared" si="37"/>
        <v>0</v>
      </c>
      <c r="N55" s="19">
        <f t="shared" si="38"/>
        <v>0</v>
      </c>
      <c r="O55" s="20">
        <f t="shared" si="39"/>
        <v>0</v>
      </c>
    </row>
    <row r="56" spans="2:15" ht="18" customHeight="1" x14ac:dyDescent="0.35">
      <c r="B56" s="2" t="s">
        <v>37</v>
      </c>
      <c r="C56" s="36">
        <v>1130.878976</v>
      </c>
      <c r="D56" s="29"/>
      <c r="E56" s="19">
        <f t="shared" si="40"/>
        <v>0</v>
      </c>
      <c r="F56" s="19">
        <f t="shared" si="19"/>
        <v>0</v>
      </c>
      <c r="G56" s="19">
        <f t="shared" ref="G56" si="51">E56*1.385</f>
        <v>0</v>
      </c>
      <c r="H56" s="19">
        <f t="shared" si="34"/>
        <v>0</v>
      </c>
      <c r="I56" s="19">
        <f t="shared" si="20"/>
        <v>0</v>
      </c>
      <c r="J56" s="19">
        <f t="shared" si="13"/>
        <v>0</v>
      </c>
      <c r="K56" s="19">
        <f t="shared" si="21"/>
        <v>0</v>
      </c>
      <c r="L56" s="19">
        <f t="shared" si="6"/>
        <v>0</v>
      </c>
      <c r="M56" s="19">
        <f t="shared" si="22"/>
        <v>0</v>
      </c>
      <c r="N56" s="19">
        <f t="shared" si="23"/>
        <v>0</v>
      </c>
      <c r="O56" s="20">
        <f t="shared" si="24"/>
        <v>0</v>
      </c>
    </row>
    <row r="57" spans="2:15" ht="18" customHeight="1" x14ac:dyDescent="0.35">
      <c r="B57" s="2" t="s">
        <v>36</v>
      </c>
      <c r="C57" s="36">
        <v>855.80185600000004</v>
      </c>
      <c r="D57" s="29"/>
      <c r="E57" s="19">
        <f t="shared" si="40"/>
        <v>0</v>
      </c>
      <c r="F57" s="19">
        <f t="shared" ref="F57" si="52">E57*1.2881166</f>
        <v>0</v>
      </c>
      <c r="G57" s="19">
        <f t="shared" ref="G57" si="53">E57*1.385</f>
        <v>0</v>
      </c>
      <c r="H57" s="19">
        <f t="shared" si="34"/>
        <v>0</v>
      </c>
      <c r="I57" s="19">
        <f t="shared" ref="I57" si="54">E57/4</f>
        <v>0</v>
      </c>
      <c r="J57" s="19">
        <f t="shared" si="13"/>
        <v>0</v>
      </c>
      <c r="K57" s="19">
        <f t="shared" ref="K57" si="55">E57/5</f>
        <v>0</v>
      </c>
      <c r="L57" s="19">
        <f t="shared" si="6"/>
        <v>0</v>
      </c>
      <c r="M57" s="19">
        <f t="shared" ref="M57" si="56">E57*4.33*0.6</f>
        <v>0</v>
      </c>
      <c r="N57" s="19">
        <f t="shared" ref="N57" si="57">E57*4.33*0.65</f>
        <v>0</v>
      </c>
      <c r="O57" s="20">
        <f t="shared" ref="O57" si="58">E57*4.33*0.7</f>
        <v>0</v>
      </c>
    </row>
    <row r="58" spans="2:15" s="37" customFormat="1" ht="18" customHeight="1" x14ac:dyDescent="0.35">
      <c r="B58" s="2" t="s">
        <v>20</v>
      </c>
      <c r="C58" s="36">
        <v>550.15833600000008</v>
      </c>
      <c r="D58" s="29"/>
      <c r="E58" s="19">
        <f t="shared" si="40"/>
        <v>0</v>
      </c>
      <c r="F58" s="19">
        <f t="shared" ref="F58" si="59">E58*1.2881166</f>
        <v>0</v>
      </c>
      <c r="G58" s="19">
        <f t="shared" ref="G58" si="60">E58*1.385</f>
        <v>0</v>
      </c>
      <c r="H58" s="19">
        <f t="shared" si="34"/>
        <v>0</v>
      </c>
      <c r="I58" s="19">
        <f t="shared" ref="I58" si="61">E58/4</f>
        <v>0</v>
      </c>
      <c r="J58" s="19">
        <f t="shared" si="13"/>
        <v>0</v>
      </c>
      <c r="K58" s="19">
        <f t="shared" ref="K58" si="62">E58/5</f>
        <v>0</v>
      </c>
      <c r="L58" s="19">
        <f t="shared" si="6"/>
        <v>0</v>
      </c>
      <c r="M58" s="19">
        <f>E58*4.33*0.6</f>
        <v>0</v>
      </c>
      <c r="N58" s="19">
        <f>E58*4.33*0.65</f>
        <v>0</v>
      </c>
      <c r="O58" s="20">
        <f>E58*4.33*0.7</f>
        <v>0</v>
      </c>
    </row>
    <row r="59" spans="2:15" s="37" customFormat="1" ht="18" customHeight="1" x14ac:dyDescent="0.35">
      <c r="B59" s="2" t="s">
        <v>81</v>
      </c>
      <c r="C59" s="36">
        <v>808.56038306772052</v>
      </c>
      <c r="D59" s="29"/>
      <c r="E59" s="19">
        <f t="shared" si="40"/>
        <v>0</v>
      </c>
      <c r="F59" s="19">
        <f t="shared" ref="F59:F63" si="63">E59*1.2881166</f>
        <v>0</v>
      </c>
      <c r="G59" s="19">
        <f t="shared" ref="G59:G63" si="64">E59*1.385</f>
        <v>0</v>
      </c>
      <c r="H59" s="19">
        <f t="shared" ref="H59:H63" si="65">G59*1.2881166</f>
        <v>0</v>
      </c>
      <c r="I59" s="19">
        <f t="shared" ref="I59:I63" si="66">E59/4</f>
        <v>0</v>
      </c>
      <c r="J59" s="19">
        <f t="shared" ref="J59:J63" si="67">I59*1.2881166</f>
        <v>0</v>
      </c>
      <c r="K59" s="19">
        <f t="shared" ref="K59:K63" si="68">E59/5</f>
        <v>0</v>
      </c>
      <c r="L59" s="19">
        <f t="shared" ref="L59:L63" si="69">K59*1.2881166</f>
        <v>0</v>
      </c>
      <c r="M59" s="19">
        <f t="shared" ref="M59:M61" si="70">E59*4.33*0.6</f>
        <v>0</v>
      </c>
      <c r="N59" s="19">
        <f t="shared" ref="N59:N61" si="71">E59*4.33*0.65</f>
        <v>0</v>
      </c>
      <c r="O59" s="20">
        <f t="shared" ref="O59:O61" si="72">E59*4.33*0.7</f>
        <v>0</v>
      </c>
    </row>
    <row r="60" spans="2:15" s="40" customFormat="1" ht="18" customHeight="1" x14ac:dyDescent="0.35">
      <c r="B60" s="2" t="s">
        <v>82</v>
      </c>
      <c r="C60" s="36">
        <v>499.98660936504763</v>
      </c>
      <c r="D60" s="29"/>
      <c r="E60" s="19">
        <f t="shared" si="40"/>
        <v>0</v>
      </c>
      <c r="F60" s="19">
        <f t="shared" si="63"/>
        <v>0</v>
      </c>
      <c r="G60" s="19">
        <f t="shared" si="64"/>
        <v>0</v>
      </c>
      <c r="H60" s="19">
        <f t="shared" si="65"/>
        <v>0</v>
      </c>
      <c r="I60" s="19">
        <f t="shared" si="66"/>
        <v>0</v>
      </c>
      <c r="J60" s="19">
        <f t="shared" si="67"/>
        <v>0</v>
      </c>
      <c r="K60" s="19">
        <f t="shared" si="68"/>
        <v>0</v>
      </c>
      <c r="L60" s="19">
        <f t="shared" si="69"/>
        <v>0</v>
      </c>
      <c r="M60" s="19">
        <f t="shared" si="70"/>
        <v>0</v>
      </c>
      <c r="N60" s="19">
        <f t="shared" si="71"/>
        <v>0</v>
      </c>
      <c r="O60" s="20">
        <f t="shared" si="72"/>
        <v>0</v>
      </c>
    </row>
    <row r="61" spans="2:15" s="40" customFormat="1" ht="18" customHeight="1" x14ac:dyDescent="0.35">
      <c r="B61" s="2" t="s">
        <v>61</v>
      </c>
      <c r="C61" s="36">
        <v>498.84820633826007</v>
      </c>
      <c r="D61" s="29"/>
      <c r="E61" s="19">
        <f t="shared" si="40"/>
        <v>0</v>
      </c>
      <c r="F61" s="19">
        <f t="shared" si="63"/>
        <v>0</v>
      </c>
      <c r="G61" s="19">
        <f t="shared" si="64"/>
        <v>0</v>
      </c>
      <c r="H61" s="19">
        <f t="shared" si="65"/>
        <v>0</v>
      </c>
      <c r="I61" s="19">
        <f t="shared" si="66"/>
        <v>0</v>
      </c>
      <c r="J61" s="19">
        <f t="shared" si="67"/>
        <v>0</v>
      </c>
      <c r="K61" s="19">
        <f t="shared" si="68"/>
        <v>0</v>
      </c>
      <c r="L61" s="19">
        <f t="shared" si="69"/>
        <v>0</v>
      </c>
      <c r="M61" s="19">
        <f t="shared" si="70"/>
        <v>0</v>
      </c>
      <c r="N61" s="19">
        <f t="shared" si="71"/>
        <v>0</v>
      </c>
      <c r="O61" s="20">
        <f t="shared" si="72"/>
        <v>0</v>
      </c>
    </row>
    <row r="62" spans="2:15" s="37" customFormat="1" ht="18" customHeight="1" x14ac:dyDescent="0.35">
      <c r="B62" s="2" t="s">
        <v>47</v>
      </c>
      <c r="C62" s="36">
        <v>564.11667042120007</v>
      </c>
      <c r="D62" s="29"/>
      <c r="E62" s="19">
        <f t="shared" ref="E62" si="73">IF(D62&lt;C62,0,IF(D62&gt;=C62,D62,C62))</f>
        <v>0</v>
      </c>
      <c r="F62" s="19">
        <f t="shared" ref="F62" si="74">E62*1.2881166</f>
        <v>0</v>
      </c>
      <c r="G62" s="19">
        <f t="shared" ref="G62" si="75">E62*1.385</f>
        <v>0</v>
      </c>
      <c r="H62" s="19">
        <f t="shared" ref="H62" si="76">G62*1.2881166</f>
        <v>0</v>
      </c>
      <c r="I62" s="19">
        <f t="shared" ref="I62" si="77">E62/4</f>
        <v>0</v>
      </c>
      <c r="J62" s="19">
        <f t="shared" ref="J62" si="78">I62*1.2881166</f>
        <v>0</v>
      </c>
      <c r="K62" s="19">
        <f t="shared" ref="K62" si="79">E62/5</f>
        <v>0</v>
      </c>
      <c r="L62" s="19">
        <f t="shared" ref="L62" si="80">K62*1.2881166</f>
        <v>0</v>
      </c>
      <c r="M62" s="19">
        <f t="shared" ref="M62" si="81">E62*4.33*0.6</f>
        <v>0</v>
      </c>
      <c r="N62" s="19">
        <f t="shared" ref="N62" si="82">E62*4.33*0.65</f>
        <v>0</v>
      </c>
      <c r="O62" s="20">
        <f t="shared" ref="O62" si="83">E62*4.33*0.7</f>
        <v>0</v>
      </c>
    </row>
    <row r="63" spans="2:15" s="37" customFormat="1" ht="18" customHeight="1" x14ac:dyDescent="0.35">
      <c r="B63" s="2" t="s">
        <v>65</v>
      </c>
      <c r="C63" s="36">
        <v>885.19669699999997</v>
      </c>
      <c r="D63" s="29"/>
      <c r="E63" s="19">
        <f t="shared" si="40"/>
        <v>0</v>
      </c>
      <c r="F63" s="19">
        <f t="shared" si="63"/>
        <v>0</v>
      </c>
      <c r="G63" s="19">
        <f t="shared" si="64"/>
        <v>0</v>
      </c>
      <c r="H63" s="19">
        <f t="shared" si="65"/>
        <v>0</v>
      </c>
      <c r="I63" s="19">
        <f t="shared" si="66"/>
        <v>0</v>
      </c>
      <c r="J63" s="19">
        <f t="shared" si="67"/>
        <v>0</v>
      </c>
      <c r="K63" s="19">
        <f t="shared" si="68"/>
        <v>0</v>
      </c>
      <c r="L63" s="19">
        <f t="shared" si="69"/>
        <v>0</v>
      </c>
      <c r="M63" s="19">
        <f t="shared" ref="M63:M77" si="84">E63*4.33*0.6</f>
        <v>0</v>
      </c>
      <c r="N63" s="19">
        <f t="shared" ref="N63:N77" si="85">E63*4.33*0.65</f>
        <v>0</v>
      </c>
      <c r="O63" s="20">
        <f t="shared" ref="O63:O77" si="86">E63*4.33*0.7</f>
        <v>0</v>
      </c>
    </row>
    <row r="64" spans="2:15" s="37" customFormat="1" ht="18" customHeight="1" x14ac:dyDescent="0.35">
      <c r="B64" s="2" t="s">
        <v>66</v>
      </c>
      <c r="C64" s="36">
        <v>677.541788</v>
      </c>
      <c r="D64" s="29"/>
      <c r="E64" s="19">
        <f t="shared" si="40"/>
        <v>0</v>
      </c>
      <c r="F64" s="19">
        <f t="shared" ref="F64:F77" si="87">E64*1.2881166</f>
        <v>0</v>
      </c>
      <c r="G64" s="19">
        <f t="shared" ref="G64:G77" si="88">E64*1.385</f>
        <v>0</v>
      </c>
      <c r="H64" s="19">
        <f t="shared" ref="H64:H77" si="89">G64*1.2881166</f>
        <v>0</v>
      </c>
      <c r="I64" s="19">
        <f t="shared" ref="I64:I77" si="90">E64/4</f>
        <v>0</v>
      </c>
      <c r="J64" s="19">
        <f t="shared" ref="J64:J77" si="91">I64*1.2881166</f>
        <v>0</v>
      </c>
      <c r="K64" s="19">
        <f t="shared" ref="K64:K77" si="92">E64/5</f>
        <v>0</v>
      </c>
      <c r="L64" s="19">
        <f t="shared" ref="L64:L77" si="93">K64*1.2881166</f>
        <v>0</v>
      </c>
      <c r="M64" s="19">
        <f t="shared" si="84"/>
        <v>0</v>
      </c>
      <c r="N64" s="19">
        <f t="shared" si="85"/>
        <v>0</v>
      </c>
      <c r="O64" s="20">
        <f t="shared" si="86"/>
        <v>0</v>
      </c>
    </row>
    <row r="65" spans="2:15" s="37" customFormat="1" ht="18" customHeight="1" x14ac:dyDescent="0.35">
      <c r="B65" s="2" t="s">
        <v>67</v>
      </c>
      <c r="C65" s="36">
        <v>563.58463700000004</v>
      </c>
      <c r="D65" s="29"/>
      <c r="E65" s="19">
        <f t="shared" si="40"/>
        <v>0</v>
      </c>
      <c r="F65" s="19">
        <f t="shared" si="87"/>
        <v>0</v>
      </c>
      <c r="G65" s="19">
        <f t="shared" si="88"/>
        <v>0</v>
      </c>
      <c r="H65" s="19">
        <f t="shared" si="89"/>
        <v>0</v>
      </c>
      <c r="I65" s="19">
        <f t="shared" si="90"/>
        <v>0</v>
      </c>
      <c r="J65" s="19">
        <f t="shared" si="91"/>
        <v>0</v>
      </c>
      <c r="K65" s="19">
        <f t="shared" si="92"/>
        <v>0</v>
      </c>
      <c r="L65" s="19">
        <f t="shared" si="93"/>
        <v>0</v>
      </c>
      <c r="M65" s="19">
        <f t="shared" si="84"/>
        <v>0</v>
      </c>
      <c r="N65" s="19">
        <f t="shared" si="85"/>
        <v>0</v>
      </c>
      <c r="O65" s="20">
        <f t="shared" si="86"/>
        <v>0</v>
      </c>
    </row>
    <row r="66" spans="2:15" s="37" customFormat="1" ht="18" customHeight="1" x14ac:dyDescent="0.35">
      <c r="B66" s="2" t="s">
        <v>68</v>
      </c>
      <c r="C66" s="36">
        <v>708.33482720000006</v>
      </c>
      <c r="D66" s="29"/>
      <c r="E66" s="19">
        <f t="shared" si="40"/>
        <v>0</v>
      </c>
      <c r="F66" s="19">
        <f t="shared" si="87"/>
        <v>0</v>
      </c>
      <c r="G66" s="19">
        <f t="shared" si="88"/>
        <v>0</v>
      </c>
      <c r="H66" s="19">
        <f t="shared" si="89"/>
        <v>0</v>
      </c>
      <c r="I66" s="19">
        <f t="shared" si="90"/>
        <v>0</v>
      </c>
      <c r="J66" s="19">
        <f t="shared" si="91"/>
        <v>0</v>
      </c>
      <c r="K66" s="19">
        <f t="shared" si="92"/>
        <v>0</v>
      </c>
      <c r="L66" s="19">
        <f t="shared" si="93"/>
        <v>0</v>
      </c>
      <c r="M66" s="19">
        <f t="shared" si="84"/>
        <v>0</v>
      </c>
      <c r="N66" s="19">
        <f t="shared" si="85"/>
        <v>0</v>
      </c>
      <c r="O66" s="20">
        <f t="shared" si="86"/>
        <v>0</v>
      </c>
    </row>
    <row r="67" spans="2:15" s="37" customFormat="1" ht="18" customHeight="1" x14ac:dyDescent="0.35">
      <c r="B67" s="2" t="s">
        <v>69</v>
      </c>
      <c r="C67" s="36">
        <v>1665.8875310000001</v>
      </c>
      <c r="D67" s="29"/>
      <c r="E67" s="19">
        <f t="shared" si="40"/>
        <v>0</v>
      </c>
      <c r="F67" s="19">
        <f t="shared" si="87"/>
        <v>0</v>
      </c>
      <c r="G67" s="19">
        <f t="shared" si="88"/>
        <v>0</v>
      </c>
      <c r="H67" s="19">
        <f t="shared" si="89"/>
        <v>0</v>
      </c>
      <c r="I67" s="19">
        <f t="shared" si="90"/>
        <v>0</v>
      </c>
      <c r="J67" s="19">
        <f t="shared" si="91"/>
        <v>0</v>
      </c>
      <c r="K67" s="19">
        <f t="shared" si="92"/>
        <v>0</v>
      </c>
      <c r="L67" s="19">
        <f t="shared" si="93"/>
        <v>0</v>
      </c>
      <c r="M67" s="19">
        <f t="shared" si="84"/>
        <v>0</v>
      </c>
      <c r="N67" s="19">
        <f t="shared" si="85"/>
        <v>0</v>
      </c>
      <c r="O67" s="20">
        <f t="shared" si="86"/>
        <v>0</v>
      </c>
    </row>
    <row r="68" spans="2:15" s="37" customFormat="1" ht="18" customHeight="1" x14ac:dyDescent="0.35">
      <c r="B68" s="2" t="s">
        <v>70</v>
      </c>
      <c r="C68" s="36">
        <v>769.92916000000014</v>
      </c>
      <c r="D68" s="29"/>
      <c r="E68" s="19">
        <f t="shared" si="40"/>
        <v>0</v>
      </c>
      <c r="F68" s="19">
        <f t="shared" si="87"/>
        <v>0</v>
      </c>
      <c r="G68" s="19">
        <f t="shared" si="88"/>
        <v>0</v>
      </c>
      <c r="H68" s="19">
        <f t="shared" si="89"/>
        <v>0</v>
      </c>
      <c r="I68" s="19">
        <f t="shared" si="90"/>
        <v>0</v>
      </c>
      <c r="J68" s="19">
        <f t="shared" si="91"/>
        <v>0</v>
      </c>
      <c r="K68" s="19">
        <f t="shared" si="92"/>
        <v>0</v>
      </c>
      <c r="L68" s="19">
        <f t="shared" si="93"/>
        <v>0</v>
      </c>
      <c r="M68" s="19">
        <f t="shared" si="84"/>
        <v>0</v>
      </c>
      <c r="N68" s="19">
        <f t="shared" si="85"/>
        <v>0</v>
      </c>
      <c r="O68" s="20">
        <f t="shared" si="86"/>
        <v>0</v>
      </c>
    </row>
    <row r="69" spans="2:15" s="37" customFormat="1" ht="18" customHeight="1" x14ac:dyDescent="0.35">
      <c r="B69" s="2" t="s">
        <v>71</v>
      </c>
      <c r="C69" s="36">
        <v>646.74255800000003</v>
      </c>
      <c r="D69" s="29"/>
      <c r="E69" s="19">
        <f t="shared" si="40"/>
        <v>0</v>
      </c>
      <c r="F69" s="19">
        <f t="shared" si="87"/>
        <v>0</v>
      </c>
      <c r="G69" s="19">
        <f t="shared" si="88"/>
        <v>0</v>
      </c>
      <c r="H69" s="19">
        <f t="shared" si="89"/>
        <v>0</v>
      </c>
      <c r="I69" s="19">
        <f t="shared" si="90"/>
        <v>0</v>
      </c>
      <c r="J69" s="19">
        <f t="shared" si="91"/>
        <v>0</v>
      </c>
      <c r="K69" s="19">
        <f t="shared" si="92"/>
        <v>0</v>
      </c>
      <c r="L69" s="19">
        <f t="shared" si="93"/>
        <v>0</v>
      </c>
      <c r="M69" s="19">
        <f t="shared" si="84"/>
        <v>0</v>
      </c>
      <c r="N69" s="19">
        <f t="shared" si="85"/>
        <v>0</v>
      </c>
      <c r="O69" s="20">
        <f t="shared" si="86"/>
        <v>0</v>
      </c>
    </row>
    <row r="70" spans="2:15" s="37" customFormat="1" ht="18" customHeight="1" x14ac:dyDescent="0.35">
      <c r="B70" s="2" t="s">
        <v>72</v>
      </c>
      <c r="C70" s="36">
        <v>646.74255800000003</v>
      </c>
      <c r="D70" s="29"/>
      <c r="E70" s="19">
        <f t="shared" si="40"/>
        <v>0</v>
      </c>
      <c r="F70" s="19">
        <f t="shared" si="87"/>
        <v>0</v>
      </c>
      <c r="G70" s="19">
        <f t="shared" si="88"/>
        <v>0</v>
      </c>
      <c r="H70" s="19">
        <f t="shared" si="89"/>
        <v>0</v>
      </c>
      <c r="I70" s="19">
        <f t="shared" si="90"/>
        <v>0</v>
      </c>
      <c r="J70" s="19">
        <f t="shared" si="91"/>
        <v>0</v>
      </c>
      <c r="K70" s="19">
        <f t="shared" si="92"/>
        <v>0</v>
      </c>
      <c r="L70" s="19">
        <f t="shared" si="93"/>
        <v>0</v>
      </c>
      <c r="M70" s="19">
        <f t="shared" si="84"/>
        <v>0</v>
      </c>
      <c r="N70" s="19">
        <f t="shared" si="85"/>
        <v>0</v>
      </c>
      <c r="O70" s="20">
        <f t="shared" si="86"/>
        <v>0</v>
      </c>
    </row>
    <row r="71" spans="2:15" s="37" customFormat="1" ht="18" customHeight="1" x14ac:dyDescent="0.35">
      <c r="B71" s="2" t="s">
        <v>73</v>
      </c>
      <c r="C71" s="36">
        <v>646.74255800000003</v>
      </c>
      <c r="D71" s="29"/>
      <c r="E71" s="19">
        <f t="shared" si="40"/>
        <v>0</v>
      </c>
      <c r="F71" s="19">
        <f t="shared" si="87"/>
        <v>0</v>
      </c>
      <c r="G71" s="19">
        <f t="shared" si="88"/>
        <v>0</v>
      </c>
      <c r="H71" s="19">
        <f t="shared" si="89"/>
        <v>0</v>
      </c>
      <c r="I71" s="19">
        <f t="shared" si="90"/>
        <v>0</v>
      </c>
      <c r="J71" s="19">
        <f t="shared" si="91"/>
        <v>0</v>
      </c>
      <c r="K71" s="19">
        <f t="shared" si="92"/>
        <v>0</v>
      </c>
      <c r="L71" s="19">
        <f t="shared" si="93"/>
        <v>0</v>
      </c>
      <c r="M71" s="19">
        <f t="shared" si="84"/>
        <v>0</v>
      </c>
      <c r="N71" s="19">
        <f t="shared" si="85"/>
        <v>0</v>
      </c>
      <c r="O71" s="20">
        <f t="shared" si="86"/>
        <v>0</v>
      </c>
    </row>
    <row r="72" spans="2:15" s="37" customFormat="1" ht="18" customHeight="1" x14ac:dyDescent="0.35">
      <c r="B72" s="2" t="s">
        <v>74</v>
      </c>
      <c r="C72" s="36">
        <v>646.74255800000003</v>
      </c>
      <c r="D72" s="29"/>
      <c r="E72" s="19">
        <f t="shared" si="40"/>
        <v>0</v>
      </c>
      <c r="F72" s="19">
        <f t="shared" si="87"/>
        <v>0</v>
      </c>
      <c r="G72" s="19">
        <f t="shared" si="88"/>
        <v>0</v>
      </c>
      <c r="H72" s="19">
        <f t="shared" si="89"/>
        <v>0</v>
      </c>
      <c r="I72" s="19">
        <f t="shared" si="90"/>
        <v>0</v>
      </c>
      <c r="J72" s="19">
        <f t="shared" si="91"/>
        <v>0</v>
      </c>
      <c r="K72" s="19">
        <f t="shared" si="92"/>
        <v>0</v>
      </c>
      <c r="L72" s="19">
        <f t="shared" si="93"/>
        <v>0</v>
      </c>
      <c r="M72" s="19">
        <f t="shared" si="84"/>
        <v>0</v>
      </c>
      <c r="N72" s="19">
        <f t="shared" si="85"/>
        <v>0</v>
      </c>
      <c r="O72" s="20">
        <f t="shared" si="86"/>
        <v>0</v>
      </c>
    </row>
    <row r="73" spans="2:15" s="37" customFormat="1" ht="18" customHeight="1" x14ac:dyDescent="0.35">
      <c r="B73" s="2" t="s">
        <v>75</v>
      </c>
      <c r="C73" s="36">
        <v>985.50313400000005</v>
      </c>
      <c r="D73" s="29"/>
      <c r="E73" s="19">
        <f t="shared" si="40"/>
        <v>0</v>
      </c>
      <c r="F73" s="19">
        <f t="shared" si="87"/>
        <v>0</v>
      </c>
      <c r="G73" s="19">
        <f t="shared" si="88"/>
        <v>0</v>
      </c>
      <c r="H73" s="19">
        <f t="shared" si="89"/>
        <v>0</v>
      </c>
      <c r="I73" s="19">
        <f t="shared" si="90"/>
        <v>0</v>
      </c>
      <c r="J73" s="19">
        <f t="shared" si="91"/>
        <v>0</v>
      </c>
      <c r="K73" s="19">
        <f t="shared" si="92"/>
        <v>0</v>
      </c>
      <c r="L73" s="19">
        <f t="shared" si="93"/>
        <v>0</v>
      </c>
      <c r="M73" s="19">
        <f t="shared" si="84"/>
        <v>0</v>
      </c>
      <c r="N73" s="19">
        <f t="shared" si="85"/>
        <v>0</v>
      </c>
      <c r="O73" s="20">
        <f t="shared" si="86"/>
        <v>0</v>
      </c>
    </row>
    <row r="74" spans="2:15" s="37" customFormat="1" ht="18" customHeight="1" x14ac:dyDescent="0.35">
      <c r="B74" s="2" t="s">
        <v>76</v>
      </c>
      <c r="C74" s="36">
        <v>646.74255800000003</v>
      </c>
      <c r="D74" s="29"/>
      <c r="E74" s="19">
        <f t="shared" si="40"/>
        <v>0</v>
      </c>
      <c r="F74" s="19">
        <f t="shared" si="87"/>
        <v>0</v>
      </c>
      <c r="G74" s="19">
        <f t="shared" si="88"/>
        <v>0</v>
      </c>
      <c r="H74" s="19">
        <f t="shared" si="89"/>
        <v>0</v>
      </c>
      <c r="I74" s="19">
        <f t="shared" si="90"/>
        <v>0</v>
      </c>
      <c r="J74" s="19">
        <f t="shared" si="91"/>
        <v>0</v>
      </c>
      <c r="K74" s="19">
        <f t="shared" si="92"/>
        <v>0</v>
      </c>
      <c r="L74" s="19">
        <f t="shared" si="93"/>
        <v>0</v>
      </c>
      <c r="M74" s="19">
        <f t="shared" si="84"/>
        <v>0</v>
      </c>
      <c r="N74" s="19">
        <f t="shared" si="85"/>
        <v>0</v>
      </c>
      <c r="O74" s="20">
        <f t="shared" si="86"/>
        <v>0</v>
      </c>
    </row>
    <row r="75" spans="2:15" s="37" customFormat="1" ht="18" customHeight="1" x14ac:dyDescent="0.35">
      <c r="B75" s="2" t="s">
        <v>77</v>
      </c>
      <c r="C75" s="36">
        <v>1016.3023640000001</v>
      </c>
      <c r="D75" s="29"/>
      <c r="E75" s="19">
        <f t="shared" si="40"/>
        <v>0</v>
      </c>
      <c r="F75" s="19">
        <f t="shared" si="87"/>
        <v>0</v>
      </c>
      <c r="G75" s="19">
        <f t="shared" si="88"/>
        <v>0</v>
      </c>
      <c r="H75" s="19">
        <f t="shared" si="89"/>
        <v>0</v>
      </c>
      <c r="I75" s="19">
        <f t="shared" si="90"/>
        <v>0</v>
      </c>
      <c r="J75" s="19">
        <f t="shared" si="91"/>
        <v>0</v>
      </c>
      <c r="K75" s="19">
        <f t="shared" si="92"/>
        <v>0</v>
      </c>
      <c r="L75" s="19">
        <f t="shared" si="93"/>
        <v>0</v>
      </c>
      <c r="M75" s="19">
        <f t="shared" si="84"/>
        <v>0</v>
      </c>
      <c r="N75" s="19">
        <f t="shared" si="85"/>
        <v>0</v>
      </c>
      <c r="O75" s="20">
        <f t="shared" si="86"/>
        <v>0</v>
      </c>
    </row>
    <row r="76" spans="2:15" s="37" customFormat="1" ht="18" customHeight="1" x14ac:dyDescent="0.35">
      <c r="B76" s="2" t="s">
        <v>78</v>
      </c>
      <c r="C76" s="36">
        <v>862.31653200000005</v>
      </c>
      <c r="D76" s="29"/>
      <c r="E76" s="19">
        <f t="shared" ref="E76:E77" si="94">IF(D76&lt;C76,0,IF(D76&gt;=C76,D76,C76))</f>
        <v>0</v>
      </c>
      <c r="F76" s="19">
        <f t="shared" si="87"/>
        <v>0</v>
      </c>
      <c r="G76" s="19">
        <f t="shared" si="88"/>
        <v>0</v>
      </c>
      <c r="H76" s="19">
        <f t="shared" si="89"/>
        <v>0</v>
      </c>
      <c r="I76" s="19">
        <f t="shared" si="90"/>
        <v>0</v>
      </c>
      <c r="J76" s="19">
        <f t="shared" si="91"/>
        <v>0</v>
      </c>
      <c r="K76" s="19">
        <f t="shared" si="92"/>
        <v>0</v>
      </c>
      <c r="L76" s="19">
        <f t="shared" si="93"/>
        <v>0</v>
      </c>
      <c r="M76" s="19">
        <f t="shared" si="84"/>
        <v>0</v>
      </c>
      <c r="N76" s="19">
        <f t="shared" si="85"/>
        <v>0</v>
      </c>
      <c r="O76" s="20">
        <f t="shared" si="86"/>
        <v>0</v>
      </c>
    </row>
    <row r="77" spans="2:15" s="37" customFormat="1" ht="18" customHeight="1" thickBot="1" x14ac:dyDescent="0.4">
      <c r="B77" s="22" t="s">
        <v>79</v>
      </c>
      <c r="C77" s="38">
        <v>646.74255800000003</v>
      </c>
      <c r="D77" s="39"/>
      <c r="E77" s="23">
        <f t="shared" si="94"/>
        <v>0</v>
      </c>
      <c r="F77" s="23">
        <f t="shared" si="87"/>
        <v>0</v>
      </c>
      <c r="G77" s="23">
        <f t="shared" si="88"/>
        <v>0</v>
      </c>
      <c r="H77" s="23">
        <f t="shared" si="89"/>
        <v>0</v>
      </c>
      <c r="I77" s="23">
        <f t="shared" si="90"/>
        <v>0</v>
      </c>
      <c r="J77" s="23">
        <f t="shared" si="91"/>
        <v>0</v>
      </c>
      <c r="K77" s="23">
        <f t="shared" si="92"/>
        <v>0</v>
      </c>
      <c r="L77" s="23">
        <f t="shared" si="93"/>
        <v>0</v>
      </c>
      <c r="M77" s="23">
        <f t="shared" si="84"/>
        <v>0</v>
      </c>
      <c r="N77" s="23">
        <f t="shared" si="85"/>
        <v>0</v>
      </c>
      <c r="O77" s="24">
        <f t="shared" si="86"/>
        <v>0</v>
      </c>
    </row>
    <row r="79" spans="2:15" ht="16.8" x14ac:dyDescent="0.3">
      <c r="B79" s="46" t="s">
        <v>83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32"/>
      <c r="O79" s="32"/>
    </row>
    <row r="80" spans="2:15" ht="16.8" x14ac:dyDescent="0.3">
      <c r="B80" s="46" t="s">
        <v>93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32"/>
      <c r="O80" s="32"/>
    </row>
    <row r="81" spans="2:15" ht="16.8" x14ac:dyDescent="0.3">
      <c r="B81" s="32" t="s">
        <v>92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2:15" ht="16.8" x14ac:dyDescent="0.3">
      <c r="B82" s="46" t="s">
        <v>84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32"/>
      <c r="O82" s="32"/>
    </row>
    <row r="83" spans="2:15" ht="16.8" x14ac:dyDescent="0.3">
      <c r="B83" s="32" t="s">
        <v>85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2:15" x14ac:dyDescent="0.35">
      <c r="B84" s="47" t="s">
        <v>90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2:15" ht="16.8" x14ac:dyDescent="0.3">
      <c r="B85" s="32" t="s">
        <v>86</v>
      </c>
      <c r="D85" s="32"/>
      <c r="I85" s="32"/>
      <c r="J85" s="32"/>
      <c r="K85" s="32"/>
      <c r="L85" s="32"/>
      <c r="M85" s="32"/>
      <c r="N85" s="32"/>
      <c r="O85" s="32"/>
    </row>
    <row r="86" spans="2:15" ht="16.8" x14ac:dyDescent="0.3">
      <c r="B86" s="32" t="s">
        <v>87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2:15" ht="15.5" x14ac:dyDescent="0.3">
      <c r="B87" s="31"/>
      <c r="D87" s="32"/>
      <c r="I87" s="32"/>
      <c r="J87" s="32"/>
      <c r="K87" s="32"/>
      <c r="L87" s="32"/>
      <c r="M87" s="32"/>
      <c r="N87" s="32"/>
      <c r="O87" s="32"/>
    </row>
    <row r="88" spans="2:15" ht="15.5" x14ac:dyDescent="0.3">
      <c r="B88" s="31"/>
    </row>
  </sheetData>
  <protectedRanges>
    <protectedRange password="C9BF" sqref="D73:D1048576 D2:D63" name="Bereich1"/>
    <protectedRange password="C9BF" sqref="D79:D85" name="Bereich1_3"/>
  </protectedRanges>
  <sortState xmlns:xlrd2="http://schemas.microsoft.com/office/spreadsheetml/2017/richdata2" ref="B11:M52">
    <sortCondition ref="B52"/>
  </sortState>
  <mergeCells count="14">
    <mergeCell ref="B2:O2"/>
    <mergeCell ref="B3:O3"/>
    <mergeCell ref="B5:O5"/>
    <mergeCell ref="B4:O4"/>
    <mergeCell ref="I8:J8"/>
    <mergeCell ref="K8:L8"/>
    <mergeCell ref="I6:L7"/>
    <mergeCell ref="G6:H7"/>
    <mergeCell ref="E6:F7"/>
    <mergeCell ref="B80:M80"/>
    <mergeCell ref="B82:M82"/>
    <mergeCell ref="B84:O84"/>
    <mergeCell ref="M6:O7"/>
    <mergeCell ref="B79:M79"/>
  </mergeCells>
  <phoneticPr fontId="2" type="noConversion"/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Filmberufe Gagen ab 01.01.2024</vt:lpstr>
      <vt:lpstr>DIT</vt:lpstr>
      <vt:lpstr>'Filmberufe Gagen ab 01.01.2024'!Druckbereich</vt:lpstr>
      <vt:lpstr>Kostumbild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2016-11-15T10:43:53Z</dcterms:created>
  <dcterms:modified xsi:type="dcterms:W3CDTF">2024-02-05T09:21:48Z</dcterms:modified>
</cp:coreProperties>
</file>