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"/>
    </mc:Choice>
  </mc:AlternateContent>
  <xr:revisionPtr revIDLastSave="0" documentId="13_ncr:1_{749EC750-095C-4DD4-A1B4-D15228A1348D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LL_BDL_Lj_Gesch" sheetId="5" r:id="rId1"/>
    <sheet name="olap_bld_lj_gesch" sheetId="28" state="veryHidden" r:id="rId2"/>
    <sheet name="olap_iba" sheetId="31" state="veryHidden" r:id="rId3"/>
    <sheet name="Dropdown" sheetId="27" state="veryHidden" r:id="rId4"/>
  </sheets>
  <definedNames>
    <definedName name="Abfrage_von_MS_Access_Database" localSheetId="3" hidden="1">Dropdown!#REF!</definedName>
    <definedName name="Abfrage_von_MS_Access_Database_1" localSheetId="3" hidden="1">Dropdown!#REF!</definedName>
    <definedName name="Abfrage_von_MS_Access_Database_2" localSheetId="3" hidden="1">Dropdown!#REF!</definedName>
    <definedName name="Auswahl_Jahr">Dropdown!$D$3</definedName>
    <definedName name="Auswahl_Status">Dropdown!$E$3</definedName>
    <definedName name="IBA">olap_iba!$B$67</definedName>
    <definedName name="inEinr">olap_iba!$E$68</definedName>
    <definedName name="inUnt">olap_iba!$D$68</definedName>
    <definedName name="TQL">olap_iba!$F$67</definedName>
    <definedName name="VLZ">olap_iba!$C$67</definedName>
  </definedNames>
  <calcPr calcId="191029"/>
  <pivotCaches>
    <pivotCache cacheId="12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7" l="1"/>
  <c r="AX17" i="28"/>
  <c r="AW17" i="28"/>
  <c r="AV17" i="28"/>
  <c r="B25" i="27"/>
  <c r="B24" i="27"/>
  <c r="B23" i="27"/>
  <c r="B22" i="27"/>
  <c r="B21" i="27"/>
  <c r="B20" i="27" l="1"/>
  <c r="B19" i="27" l="1"/>
  <c r="B18" i="27" l="1"/>
  <c r="A5" i="5" l="1"/>
  <c r="B17" i="27" l="1"/>
  <c r="C17" i="27"/>
  <c r="C16" i="27" l="1"/>
  <c r="B16" i="27"/>
  <c r="C4" i="27" l="1"/>
  <c r="C5" i="27"/>
  <c r="C6" i="27"/>
  <c r="C8" i="27"/>
  <c r="C9" i="27"/>
  <c r="C10" i="27"/>
  <c r="C11" i="27"/>
  <c r="C12" i="27"/>
  <c r="C13" i="27"/>
  <c r="C14" i="27"/>
  <c r="C15" i="27"/>
  <c r="C3" i="27"/>
  <c r="B4" i="27"/>
  <c r="B5" i="27"/>
  <c r="B6" i="27"/>
  <c r="B7" i="27"/>
  <c r="B8" i="27"/>
  <c r="B9" i="27"/>
  <c r="B10" i="27"/>
  <c r="B11" i="27"/>
  <c r="B12" i="27"/>
  <c r="B13" i="27"/>
  <c r="B14" i="27"/>
  <c r="E3" i="27" s="1"/>
  <c r="B15" i="27"/>
  <c r="B3" i="27"/>
  <c r="L33" i="28" l="1"/>
  <c r="L36" i="28" s="1"/>
  <c r="I33" i="28"/>
  <c r="I36" i="28" s="1"/>
  <c r="R33" i="28"/>
  <c r="R36" i="28" s="1"/>
  <c r="O33" i="28"/>
  <c r="O36" i="28" s="1"/>
  <c r="F33" i="28"/>
  <c r="F36" i="28" s="1"/>
  <c r="A56" i="31"/>
  <c r="H33" i="28"/>
  <c r="N33" i="28"/>
  <c r="J33" i="28"/>
  <c r="P33" i="28"/>
  <c r="E33" i="28"/>
  <c r="K33" i="28"/>
  <c r="Q33" i="28"/>
  <c r="G33" i="28"/>
  <c r="G36" i="28" s="1"/>
  <c r="M33" i="28"/>
  <c r="D33" i="28"/>
  <c r="F3" i="27"/>
  <c r="A25" i="5"/>
  <c r="A20" i="5"/>
  <c r="F45" i="28" l="1"/>
  <c r="E19" i="5" s="1"/>
  <c r="F38" i="28"/>
  <c r="E12" i="5" s="1"/>
  <c r="F46" i="28"/>
  <c r="E20" i="5" s="1"/>
  <c r="F39" i="28"/>
  <c r="E13" i="5" s="1"/>
  <c r="F37" i="28"/>
  <c r="E11" i="5" s="1"/>
  <c r="F40" i="28"/>
  <c r="E14" i="5" s="1"/>
  <c r="F41" i="28"/>
  <c r="E15" i="5" s="1"/>
  <c r="F42" i="28"/>
  <c r="E16" i="5" s="1"/>
  <c r="F43" i="28"/>
  <c r="E17" i="5" s="1"/>
  <c r="F44" i="28"/>
  <c r="E18" i="5" s="1"/>
  <c r="R39" i="28"/>
  <c r="U13" i="5" s="1"/>
  <c r="R41" i="28"/>
  <c r="U15" i="5" s="1"/>
  <c r="R38" i="28"/>
  <c r="U12" i="5" s="1"/>
  <c r="R40" i="28"/>
  <c r="U14" i="5" s="1"/>
  <c r="R43" i="28"/>
  <c r="U17" i="5" s="1"/>
  <c r="R42" i="28"/>
  <c r="U16" i="5" s="1"/>
  <c r="R46" i="28"/>
  <c r="U20" i="5" s="1"/>
  <c r="R45" i="28"/>
  <c r="U19" i="5" s="1"/>
  <c r="R37" i="28"/>
  <c r="U11" i="5" s="1"/>
  <c r="R44" i="28"/>
  <c r="U18" i="5" s="1"/>
  <c r="I38" i="28"/>
  <c r="I12" i="5" s="1"/>
  <c r="I44" i="28"/>
  <c r="I18" i="5" s="1"/>
  <c r="I40" i="28"/>
  <c r="I14" i="5" s="1"/>
  <c r="I42" i="28"/>
  <c r="I16" i="5" s="1"/>
  <c r="I41" i="28"/>
  <c r="I15" i="5" s="1"/>
  <c r="I39" i="28"/>
  <c r="I13" i="5" s="1"/>
  <c r="I43" i="28"/>
  <c r="I17" i="5" s="1"/>
  <c r="I45" i="28"/>
  <c r="I19" i="5" s="1"/>
  <c r="I37" i="28"/>
  <c r="I11" i="5" s="1"/>
  <c r="I46" i="28"/>
  <c r="I20" i="5" s="1"/>
  <c r="G38" i="28"/>
  <c r="G40" i="28"/>
  <c r="G42" i="28"/>
  <c r="G44" i="28"/>
  <c r="G46" i="28"/>
  <c r="G39" i="28"/>
  <c r="G37" i="28"/>
  <c r="G41" i="28"/>
  <c r="G43" i="28"/>
  <c r="G45" i="28"/>
  <c r="O41" i="28"/>
  <c r="Q15" i="5" s="1"/>
  <c r="O43" i="28"/>
  <c r="Q17" i="5" s="1"/>
  <c r="O38" i="28"/>
  <c r="Q12" i="5" s="1"/>
  <c r="O42" i="28"/>
  <c r="Q16" i="5" s="1"/>
  <c r="O46" i="28"/>
  <c r="Q20" i="5" s="1"/>
  <c r="O45" i="28"/>
  <c r="Q19" i="5" s="1"/>
  <c r="O37" i="28"/>
  <c r="Q11" i="5" s="1"/>
  <c r="O40" i="28"/>
  <c r="Q14" i="5" s="1"/>
  <c r="O44" i="28"/>
  <c r="Q18" i="5" s="1"/>
  <c r="O39" i="28"/>
  <c r="Q13" i="5" s="1"/>
  <c r="L45" i="28"/>
  <c r="M19" i="5" s="1"/>
  <c r="L37" i="28"/>
  <c r="M11" i="5" s="1"/>
  <c r="L38" i="28"/>
  <c r="M12" i="5" s="1"/>
  <c r="L44" i="28"/>
  <c r="M18" i="5" s="1"/>
  <c r="L43" i="28"/>
  <c r="M17" i="5" s="1"/>
  <c r="L41" i="28"/>
  <c r="M15" i="5" s="1"/>
  <c r="L46" i="28"/>
  <c r="M20" i="5" s="1"/>
  <c r="L39" i="28"/>
  <c r="M13" i="5" s="1"/>
  <c r="L40" i="28"/>
  <c r="M14" i="5" s="1"/>
  <c r="L42" i="28"/>
  <c r="M16" i="5" s="1"/>
  <c r="H66" i="31"/>
  <c r="B66" i="31" l="1"/>
  <c r="C65" i="31"/>
  <c r="F59" i="31"/>
  <c r="B60" i="31"/>
  <c r="B64" i="31"/>
  <c r="C59" i="31"/>
  <c r="C63" i="31"/>
  <c r="E58" i="31"/>
  <c r="E62" i="31"/>
  <c r="E66" i="31"/>
  <c r="F61" i="31"/>
  <c r="F65" i="31"/>
  <c r="H59" i="31"/>
  <c r="H63" i="31"/>
  <c r="B62" i="31"/>
  <c r="B61" i="31"/>
  <c r="B65" i="31"/>
  <c r="C60" i="31"/>
  <c r="C64" i="31"/>
  <c r="E59" i="31"/>
  <c r="E63" i="31"/>
  <c r="F58" i="31"/>
  <c r="F62" i="31"/>
  <c r="F66" i="31"/>
  <c r="H60" i="31"/>
  <c r="H64" i="31"/>
  <c r="B58" i="31"/>
  <c r="C61" i="31"/>
  <c r="E60" i="31"/>
  <c r="E64" i="31"/>
  <c r="F63" i="31"/>
  <c r="H61" i="31"/>
  <c r="H65" i="31"/>
  <c r="B59" i="31"/>
  <c r="B63" i="31"/>
  <c r="C58" i="31"/>
  <c r="C62" i="31"/>
  <c r="C66" i="31"/>
  <c r="E61" i="31"/>
  <c r="E65" i="31"/>
  <c r="F60" i="31"/>
  <c r="F64" i="31"/>
  <c r="H58" i="31"/>
  <c r="H62" i="31"/>
  <c r="G61" i="31" l="1"/>
  <c r="F67" i="31"/>
  <c r="G58" i="31"/>
  <c r="G65" i="31"/>
  <c r="G66" i="31"/>
  <c r="G62" i="31"/>
  <c r="G60" i="31"/>
  <c r="D59" i="31"/>
  <c r="G64" i="31"/>
  <c r="D63" i="31"/>
  <c r="D64" i="31"/>
  <c r="D60" i="31"/>
  <c r="B67" i="31"/>
  <c r="H67" i="31"/>
  <c r="D61" i="31"/>
  <c r="D66" i="31"/>
  <c r="E67" i="31"/>
  <c r="D62" i="31"/>
  <c r="G63" i="31"/>
  <c r="D58" i="31"/>
  <c r="C67" i="31"/>
  <c r="D65" i="31"/>
  <c r="G59" i="31"/>
  <c r="A22" i="5" l="1"/>
  <c r="E68" i="31"/>
  <c r="G67" i="31"/>
  <c r="D67" i="31"/>
  <c r="D68" i="31" l="1"/>
  <c r="A23" i="5" s="1"/>
  <c r="Q36" i="28" l="1"/>
  <c r="P36" i="28"/>
  <c r="N36" i="28"/>
  <c r="M36" i="28"/>
  <c r="K36" i="28"/>
  <c r="J36" i="28"/>
  <c r="H36" i="28"/>
  <c r="E36" i="28"/>
  <c r="D36" i="28"/>
  <c r="D38" i="28" l="1"/>
  <c r="D46" i="28"/>
  <c r="D39" i="28"/>
  <c r="D40" i="28"/>
  <c r="D37" i="28"/>
  <c r="D41" i="28"/>
  <c r="D42" i="28"/>
  <c r="D43" i="28"/>
  <c r="D44" i="28"/>
  <c r="D45" i="28"/>
  <c r="C19" i="5" s="1"/>
  <c r="E45" i="28"/>
  <c r="D19" i="5" s="1"/>
  <c r="E38" i="28"/>
  <c r="D12" i="5" s="1"/>
  <c r="E46" i="28"/>
  <c r="D20" i="5" s="1"/>
  <c r="E39" i="28"/>
  <c r="D13" i="5" s="1"/>
  <c r="E37" i="28"/>
  <c r="D11" i="5" s="1"/>
  <c r="E40" i="28"/>
  <c r="D14" i="5" s="1"/>
  <c r="E41" i="28"/>
  <c r="D15" i="5" s="1"/>
  <c r="E42" i="28"/>
  <c r="D16" i="5" s="1"/>
  <c r="E43" i="28"/>
  <c r="D17" i="5" s="1"/>
  <c r="E44" i="28"/>
  <c r="D18" i="5" s="1"/>
  <c r="H40" i="28"/>
  <c r="H14" i="5" s="1"/>
  <c r="H42" i="28"/>
  <c r="H16" i="5" s="1"/>
  <c r="H41" i="28"/>
  <c r="H15" i="5" s="1"/>
  <c r="H45" i="28"/>
  <c r="H19" i="5" s="1"/>
  <c r="H38" i="28"/>
  <c r="H12" i="5" s="1"/>
  <c r="H46" i="28"/>
  <c r="H20" i="5" s="1"/>
  <c r="H39" i="28"/>
  <c r="H13" i="5" s="1"/>
  <c r="H43" i="28"/>
  <c r="H17" i="5" s="1"/>
  <c r="H37" i="28"/>
  <c r="H11" i="5" s="1"/>
  <c r="H44" i="28"/>
  <c r="H18" i="5" s="1"/>
  <c r="J37" i="28"/>
  <c r="J44" i="28"/>
  <c r="J41" i="28"/>
  <c r="J38" i="28"/>
  <c r="J40" i="28"/>
  <c r="J39" i="28"/>
  <c r="J45" i="28"/>
  <c r="W45" i="28" s="1"/>
  <c r="J42" i="28"/>
  <c r="J46" i="28"/>
  <c r="J43" i="28"/>
  <c r="K45" i="28"/>
  <c r="L19" i="5" s="1"/>
  <c r="K37" i="28"/>
  <c r="L11" i="5" s="1"/>
  <c r="K38" i="28"/>
  <c r="L12" i="5" s="1"/>
  <c r="K40" i="28"/>
  <c r="L14" i="5" s="1"/>
  <c r="K46" i="28"/>
  <c r="L20" i="5" s="1"/>
  <c r="K43" i="28"/>
  <c r="L17" i="5" s="1"/>
  <c r="K44" i="28"/>
  <c r="L18" i="5" s="1"/>
  <c r="K39" i="28"/>
  <c r="L13" i="5" s="1"/>
  <c r="K41" i="28"/>
  <c r="L15" i="5" s="1"/>
  <c r="K42" i="28"/>
  <c r="L16" i="5" s="1"/>
  <c r="M43" i="28"/>
  <c r="M45" i="28"/>
  <c r="M37" i="28"/>
  <c r="M38" i="28"/>
  <c r="M40" i="28"/>
  <c r="M44" i="28"/>
  <c r="M46" i="28"/>
  <c r="M41" i="28"/>
  <c r="M39" i="28"/>
  <c r="M42" i="28"/>
  <c r="N43" i="28"/>
  <c r="P17" i="5" s="1"/>
  <c r="N45" i="28"/>
  <c r="P19" i="5" s="1"/>
  <c r="N37" i="28"/>
  <c r="P11" i="5" s="1"/>
  <c r="N40" i="28"/>
  <c r="P14" i="5" s="1"/>
  <c r="N46" i="28"/>
  <c r="P20" i="5" s="1"/>
  <c r="N39" i="28"/>
  <c r="P13" i="5" s="1"/>
  <c r="N38" i="28"/>
  <c r="P12" i="5" s="1"/>
  <c r="N42" i="28"/>
  <c r="P16" i="5" s="1"/>
  <c r="N44" i="28"/>
  <c r="P18" i="5" s="1"/>
  <c r="N41" i="28"/>
  <c r="P15" i="5" s="1"/>
  <c r="P41" i="28"/>
  <c r="P45" i="28"/>
  <c r="AA45" i="28" s="1"/>
  <c r="P37" i="28"/>
  <c r="P43" i="28"/>
  <c r="P38" i="28"/>
  <c r="P40" i="28"/>
  <c r="P42" i="28"/>
  <c r="P46" i="28"/>
  <c r="P39" i="28"/>
  <c r="P44" i="28"/>
  <c r="Q39" i="28"/>
  <c r="T13" i="5" s="1"/>
  <c r="Q41" i="28"/>
  <c r="T15" i="5" s="1"/>
  <c r="Q43" i="28"/>
  <c r="T17" i="5" s="1"/>
  <c r="Q38" i="28"/>
  <c r="T12" i="5" s="1"/>
  <c r="Q42" i="28"/>
  <c r="T16" i="5" s="1"/>
  <c r="Q45" i="28"/>
  <c r="T19" i="5" s="1"/>
  <c r="Q46" i="28"/>
  <c r="T20" i="5" s="1"/>
  <c r="Q44" i="28"/>
  <c r="T18" i="5" s="1"/>
  <c r="Q37" i="28"/>
  <c r="T11" i="5" s="1"/>
  <c r="Q40" i="28"/>
  <c r="T14" i="5" s="1"/>
  <c r="C42" i="28" l="1"/>
  <c r="C46" i="28"/>
  <c r="C39" i="28"/>
  <c r="C45" i="28"/>
  <c r="C40" i="28"/>
  <c r="C41" i="28"/>
  <c r="C43" i="28"/>
  <c r="C44" i="28"/>
  <c r="C38" i="28"/>
  <c r="C37" i="28"/>
  <c r="S19" i="5"/>
  <c r="K19" i="5"/>
  <c r="C11" i="5"/>
  <c r="C17" i="5"/>
  <c r="C18" i="5"/>
  <c r="C15" i="5"/>
  <c r="C14" i="5"/>
  <c r="C13" i="5"/>
  <c r="W46" i="28"/>
  <c r="K20" i="5"/>
  <c r="W39" i="28"/>
  <c r="K13" i="5"/>
  <c r="Y38" i="28"/>
  <c r="O12" i="5"/>
  <c r="U41" i="28"/>
  <c r="G15" i="5"/>
  <c r="AA44" i="28"/>
  <c r="S18" i="5"/>
  <c r="AA46" i="28"/>
  <c r="S20" i="5"/>
  <c r="W42" i="28"/>
  <c r="K16" i="5"/>
  <c r="C12" i="5"/>
  <c r="AA39" i="28"/>
  <c r="S13" i="5"/>
  <c r="Y41" i="28"/>
  <c r="O15" i="5"/>
  <c r="Y42" i="28"/>
  <c r="O16" i="5"/>
  <c r="U37" i="28"/>
  <c r="G11" i="5"/>
  <c r="F11" i="5" s="1"/>
  <c r="U44" i="28"/>
  <c r="G18" i="5"/>
  <c r="U43" i="28"/>
  <c r="G17" i="5"/>
  <c r="W44" i="28"/>
  <c r="K18" i="5"/>
  <c r="AA43" i="28"/>
  <c r="S17" i="5"/>
  <c r="Y39" i="28"/>
  <c r="O13" i="5"/>
  <c r="AA41" i="28"/>
  <c r="S15" i="5"/>
  <c r="W37" i="28"/>
  <c r="K11" i="5"/>
  <c r="J11" i="5" s="1"/>
  <c r="C20" i="5"/>
  <c r="AA38" i="28"/>
  <c r="S12" i="5"/>
  <c r="W43" i="28"/>
  <c r="K17" i="5"/>
  <c r="Y46" i="28"/>
  <c r="O20" i="5"/>
  <c r="Y40" i="28"/>
  <c r="O14" i="5"/>
  <c r="Y43" i="28"/>
  <c r="O17" i="5"/>
  <c r="U45" i="28"/>
  <c r="G19" i="5"/>
  <c r="U46" i="28"/>
  <c r="G20" i="5"/>
  <c r="AA37" i="28"/>
  <c r="S11" i="5"/>
  <c r="C16" i="5"/>
  <c r="Y45" i="28"/>
  <c r="O19" i="5"/>
  <c r="U38" i="28"/>
  <c r="G12" i="5"/>
  <c r="F12" i="5" s="1"/>
  <c r="W41" i="28"/>
  <c r="K15" i="5"/>
  <c r="W40" i="28"/>
  <c r="K14" i="5"/>
  <c r="AA42" i="28"/>
  <c r="S16" i="5"/>
  <c r="W38" i="28"/>
  <c r="K12" i="5"/>
  <c r="AA40" i="28"/>
  <c r="S14" i="5"/>
  <c r="Y37" i="28"/>
  <c r="O11" i="5"/>
  <c r="Y44" i="28"/>
  <c r="O18" i="5"/>
  <c r="U42" i="28"/>
  <c r="G16" i="5"/>
  <c r="U40" i="28"/>
  <c r="G14" i="5"/>
  <c r="U39" i="28"/>
  <c r="G13" i="5"/>
  <c r="J18" i="5" l="1"/>
  <c r="J17" i="5"/>
  <c r="N20" i="5"/>
  <c r="N13" i="5"/>
  <c r="F18" i="5"/>
  <c r="R19" i="5"/>
  <c r="R14" i="5"/>
  <c r="J19" i="5"/>
  <c r="F17" i="5"/>
  <c r="R12" i="5"/>
  <c r="N16" i="5"/>
  <c r="F14" i="5"/>
  <c r="N17" i="5"/>
  <c r="J16" i="5"/>
  <c r="R18" i="5"/>
  <c r="N19" i="5"/>
  <c r="F20" i="5"/>
  <c r="R13" i="5"/>
  <c r="J20" i="5"/>
  <c r="R11" i="5"/>
  <c r="R16" i="5"/>
  <c r="J15" i="5"/>
  <c r="F15" i="5"/>
  <c r="F13" i="5"/>
  <c r="N12" i="5"/>
  <c r="N18" i="5"/>
  <c r="F19" i="5"/>
  <c r="R17" i="5"/>
  <c r="N15" i="5"/>
  <c r="R20" i="5"/>
  <c r="N14" i="5"/>
  <c r="J12" i="5"/>
  <c r="J14" i="5"/>
  <c r="R15" i="5"/>
  <c r="F16" i="5"/>
  <c r="N11" i="5"/>
  <c r="J13" i="5"/>
  <c r="B14" i="5"/>
  <c r="B18" i="5"/>
  <c r="B20" i="5"/>
  <c r="B13" i="5"/>
  <c r="B11" i="5"/>
  <c r="B17" i="5"/>
  <c r="B16" i="5"/>
  <c r="B12" i="5"/>
  <c r="B19" i="5"/>
  <c r="B15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<sst xmlns="http://schemas.openxmlformats.org/spreadsheetml/2006/main" count="1581" uniqueCount="445">
  <si>
    <t>Bundesland</t>
  </si>
  <si>
    <t>Lehrlinge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</si>
  <si>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</si>
  <si>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</si>
  <si>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</si>
  <si>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</si>
  <si>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</si>
  <si>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</si>
  <si>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</si>
  <si>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</si>
  <si>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</si>
  <si>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</si>
  <si>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Sparte</t>
  </si>
  <si>
    <t>insgesamt</t>
  </si>
  <si>
    <t>1. Lehrjahr</t>
  </si>
  <si>
    <t>2. Lehrjahr</t>
  </si>
  <si>
    <t>3. Lehrjahr</t>
  </si>
  <si>
    <t>4. Lehrjahr</t>
  </si>
  <si>
    <t>m</t>
  </si>
  <si>
    <t>w</t>
  </si>
  <si>
    <t>Lehrlinge nach Bundesländern, Lehrjahren und Geschlecht</t>
  </si>
  <si>
    <t>§ 8b (1)
gesamt</t>
  </si>
  <si>
    <t>in 
Unter-
nehmen</t>
  </si>
  <si>
    <t>in
Einrich-
tungen</t>
  </si>
  <si>
    <t>§ 8b (2)
gesamt</t>
  </si>
  <si>
    <t>gesamt</t>
  </si>
  <si>
    <r>
      <t>§ 8 b Abs. 1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(Verlängerung der Lehrzeit)</t>
    </r>
  </si>
  <si>
    <r>
      <t>§ 8 b Abs. 2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(Teilqualifizierung)</t>
    </r>
  </si>
  <si>
    <t>AnzahlLL</t>
  </si>
  <si>
    <t>Spaltenbeschriftungen</t>
  </si>
  <si>
    <t>Zeilenbeschriftungen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</si>
  <si>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</si>
  <si>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</si>
  <si>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</si>
  <si>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</si>
  <si>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</si>
  <si>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</si>
  <si>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</si>
  <si>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</si>
  <si>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</si>
  <si>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</si>
  <si>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</si>
  <si>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</si>
  <si>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Gesamtergebnis</t>
  </si>
  <si>
    <t>B</t>
  </si>
  <si>
    <t>K</t>
  </si>
  <si>
    <t>NÖ</t>
  </si>
  <si>
    <t>OÖ</t>
  </si>
  <si>
    <t>S</t>
  </si>
  <si>
    <t>ST</t>
  </si>
  <si>
    <t>T</t>
  </si>
  <si>
    <t>V</t>
  </si>
  <si>
    <t>W</t>
  </si>
  <si>
    <t>Österreich</t>
  </si>
  <si>
    <t>Auswahl_Jahr</t>
  </si>
  <si>
    <t>Auswahl</t>
  </si>
  <si>
    <t>1.LJ</t>
  </si>
  <si>
    <t>2.LJ</t>
  </si>
  <si>
    <t>3.LJ</t>
  </si>
  <si>
    <t>4.LJ</t>
  </si>
  <si>
    <t>männlich</t>
  </si>
  <si>
    <t>weiblich</t>
  </si>
  <si>
    <t>ins</t>
  </si>
  <si>
    <t>zusammen</t>
  </si>
  <si>
    <t>Für Grafik als Bevölkerungspyramide - männliche Lehrlinge negativ setzen!</t>
  </si>
  <si>
    <t>Überbetriebliche Lehrausbildung</t>
  </si>
  <si>
    <t>gem.§8b Abs.1</t>
  </si>
  <si>
    <t>gem.§8b Abs.2</t>
  </si>
  <si>
    <t>Lehrvertragsart</t>
  </si>
  <si>
    <t>Burgenland Ergebnis</t>
  </si>
  <si>
    <t>Kärnten Ergebnis</t>
  </si>
  <si>
    <t>Niederösterreich Ergebnis</t>
  </si>
  <si>
    <t>Oberösterreich Ergebnis</t>
  </si>
  <si>
    <t>Salzburg Ergebnis</t>
  </si>
  <si>
    <t>Steiermark Ergebnis</t>
  </si>
  <si>
    <t>Tirol Ergebnis</t>
  </si>
  <si>
    <t>Vorarlberg Ergebnis</t>
  </si>
  <si>
    <t>Wien Ergebnis</t>
  </si>
  <si>
    <t>2014</t>
  </si>
  <si>
    <t>2015</t>
  </si>
  <si>
    <t>2016</t>
  </si>
  <si>
    <t>2016_1.LJ_männlich</t>
  </si>
  <si>
    <t>2016_1.LJ_weiblich</t>
  </si>
  <si>
    <t>2016_2.LJ_männlich</t>
  </si>
  <si>
    <t>2016_2.LJ_weiblich</t>
  </si>
  <si>
    <t>2016_3.LJ_männlich</t>
  </si>
  <si>
    <t>2016_3.LJ_weiblich</t>
  </si>
  <si>
    <t>2016_4.LJ_männlich</t>
  </si>
  <si>
    <t>2016_4.LJ_weiblich</t>
  </si>
  <si>
    <t>2016_ins_männlich</t>
  </si>
  <si>
    <t>2016_ins_weiblich</t>
  </si>
  <si>
    <t>2017</t>
  </si>
  <si>
    <t>2002_1.LJ_weiblich</t>
  </si>
  <si>
    <t>2002_2.LJ_männlich</t>
  </si>
  <si>
    <t>2002_2.LJ_weiblich</t>
  </si>
  <si>
    <t>2002_3.LJ_männlich</t>
  </si>
  <si>
    <t>2002_3.LJ_weiblich</t>
  </si>
  <si>
    <t>2002_4.LJ_männlich</t>
  </si>
  <si>
    <t>2002_4.LJ_weiblich</t>
  </si>
  <si>
    <t>2003_1.LJ_männlich</t>
  </si>
  <si>
    <t>2003_1.LJ_weiblich</t>
  </si>
  <si>
    <t>2003_2.LJ_männlich</t>
  </si>
  <si>
    <t>2003_2.LJ_weiblich</t>
  </si>
  <si>
    <t>2003_3.LJ_männlich</t>
  </si>
  <si>
    <t>2003_3.LJ_weiblich</t>
  </si>
  <si>
    <t>2003_4.LJ_männlich</t>
  </si>
  <si>
    <t>2003_4.LJ_weiblich</t>
  </si>
  <si>
    <t>2004_1.LJ_männlich</t>
  </si>
  <si>
    <t>2004_1.LJ_weiblich</t>
  </si>
  <si>
    <t>2004_2.LJ_männlich</t>
  </si>
  <si>
    <t>2004_2.LJ_weiblich</t>
  </si>
  <si>
    <t>2004_3.LJ_männlich</t>
  </si>
  <si>
    <t>2004_3.LJ_weiblich</t>
  </si>
  <si>
    <t>2004_4.LJ_männlich</t>
  </si>
  <si>
    <t>2004_4.LJ_weiblich</t>
  </si>
  <si>
    <t>2005_1.LJ_männlich</t>
  </si>
  <si>
    <t>2005_1.LJ_weiblich</t>
  </si>
  <si>
    <t>2005_2.LJ_männlich</t>
  </si>
  <si>
    <t>2005_2.LJ_weiblich</t>
  </si>
  <si>
    <t>2005_3.LJ_männlich</t>
  </si>
  <si>
    <t>2005_3.LJ_weiblich</t>
  </si>
  <si>
    <t>2005_4.LJ_männlich</t>
  </si>
  <si>
    <t>2005_4.LJ_weiblich</t>
  </si>
  <si>
    <t>2006_1.LJ_männlich</t>
  </si>
  <si>
    <t>2006_1.LJ_weiblich</t>
  </si>
  <si>
    <t>2006_2.LJ_männlich</t>
  </si>
  <si>
    <t>2006_2.LJ_weiblich</t>
  </si>
  <si>
    <t>2006_3.LJ_männlich</t>
  </si>
  <si>
    <t>2006_3.LJ_weiblich</t>
  </si>
  <si>
    <t>2006_4.LJ_männlich</t>
  </si>
  <si>
    <t>2006_4.LJ_weiblich</t>
  </si>
  <si>
    <t>2007_1.LJ_männlich</t>
  </si>
  <si>
    <t>2007_1.LJ_weiblich</t>
  </si>
  <si>
    <t>2007_2.LJ_männlich</t>
  </si>
  <si>
    <t>2007_2.LJ_weiblich</t>
  </si>
  <si>
    <t>2007_3.LJ_männlich</t>
  </si>
  <si>
    <t>2007_3.LJ_weiblich</t>
  </si>
  <si>
    <t>2007_4.LJ_männlich</t>
  </si>
  <si>
    <t>2007_4.LJ_weiblich</t>
  </si>
  <si>
    <t>2008_1.LJ_männlich</t>
  </si>
  <si>
    <t>2008_1.LJ_weiblich</t>
  </si>
  <si>
    <t>2008_2.LJ_männlich</t>
  </si>
  <si>
    <t>2008_2.LJ_weiblich</t>
  </si>
  <si>
    <t>2008_3.LJ_männlich</t>
  </si>
  <si>
    <t>2008_3.LJ_weiblich</t>
  </si>
  <si>
    <t>2008_4.LJ_männlich</t>
  </si>
  <si>
    <t>2008_4.LJ_weiblich</t>
  </si>
  <si>
    <t>2009_1.LJ_männlich</t>
  </si>
  <si>
    <t>2009_1.LJ_weiblich</t>
  </si>
  <si>
    <t>2009_2.LJ_männlich</t>
  </si>
  <si>
    <t>2009_2.LJ_weiblich</t>
  </si>
  <si>
    <t>2009_3.LJ_männlich</t>
  </si>
  <si>
    <t>2009_3.LJ_weiblich</t>
  </si>
  <si>
    <t>2009_4.LJ_männlich</t>
  </si>
  <si>
    <t>2009_4.LJ_weiblich</t>
  </si>
  <si>
    <t>2010_1.LJ_männlich</t>
  </si>
  <si>
    <t>2010_1.LJ_weiblich</t>
  </si>
  <si>
    <t>2010_2.LJ_männlich</t>
  </si>
  <si>
    <t>2010_2.LJ_weiblich</t>
  </si>
  <si>
    <t>2010_3.LJ_männlich</t>
  </si>
  <si>
    <t>2010_3.LJ_weiblich</t>
  </si>
  <si>
    <t>2010_4.LJ_männlich</t>
  </si>
  <si>
    <t>2010_4.LJ_weiblich</t>
  </si>
  <si>
    <t>2011_1.LJ_männlich</t>
  </si>
  <si>
    <t>2011_1.LJ_weiblich</t>
  </si>
  <si>
    <t>2011_2.LJ_männlich</t>
  </si>
  <si>
    <t>2011_2.LJ_weiblich</t>
  </si>
  <si>
    <t>2011_3.LJ_männlich</t>
  </si>
  <si>
    <t>2011_3.LJ_weiblich</t>
  </si>
  <si>
    <t>2011_4.LJ_männlich</t>
  </si>
  <si>
    <t>2011_4.LJ_weiblich</t>
  </si>
  <si>
    <t>2012_1.LJ_männlich</t>
  </si>
  <si>
    <t>2012_1.LJ_weiblich</t>
  </si>
  <si>
    <t>2012_2.LJ_männlich</t>
  </si>
  <si>
    <t>2012_2.LJ_weiblich</t>
  </si>
  <si>
    <t>2012_3.LJ_männlich</t>
  </si>
  <si>
    <t>2012_3.LJ_weiblich</t>
  </si>
  <si>
    <t>2012_4.LJ_männlich</t>
  </si>
  <si>
    <t>2012_4.LJ_weiblich</t>
  </si>
  <si>
    <t>2013_1.LJ_männlich</t>
  </si>
  <si>
    <t>2013_1.LJ_weiblich</t>
  </si>
  <si>
    <t>2013_2.LJ_männlich</t>
  </si>
  <si>
    <t>2013_2.LJ_weiblich</t>
  </si>
  <si>
    <t>2013_3.LJ_männlich</t>
  </si>
  <si>
    <t>2013_3.LJ_weiblich</t>
  </si>
  <si>
    <t>2013_4.LJ_männlich</t>
  </si>
  <si>
    <t>2013_4.LJ_weiblich</t>
  </si>
  <si>
    <t>2014_1.LJ_männlich</t>
  </si>
  <si>
    <t>2014_1.LJ_weiblich</t>
  </si>
  <si>
    <t>2014_2.LJ_männlich</t>
  </si>
  <si>
    <t>2014_2.LJ_weiblich</t>
  </si>
  <si>
    <t>2014_3.LJ_männlich</t>
  </si>
  <si>
    <t>2014_3.LJ_weiblich</t>
  </si>
  <si>
    <t>2014_4.LJ_männlich</t>
  </si>
  <si>
    <t>2014_4.LJ_weiblich</t>
  </si>
  <si>
    <t>2015_1.LJ_männlich</t>
  </si>
  <si>
    <t>2015_1.LJ_weiblich</t>
  </si>
  <si>
    <t>2015_2.LJ_männlich</t>
  </si>
  <si>
    <t>2015_2.LJ_weiblich</t>
  </si>
  <si>
    <t>2015_3.LJ_männlich</t>
  </si>
  <si>
    <t>2015_3.LJ_weiblich</t>
  </si>
  <si>
    <t>2015_4.LJ_männlich</t>
  </si>
  <si>
    <t>2015_4.LJ_weiblich</t>
  </si>
  <si>
    <t>2017_1.LJ_männlich</t>
  </si>
  <si>
    <t>2017_1.LJ_weiblich</t>
  </si>
  <si>
    <t>2017_2.LJ_männlich</t>
  </si>
  <si>
    <t>2017_2.LJ_weiblich</t>
  </si>
  <si>
    <t>2017_3.LJ_männlich</t>
  </si>
  <si>
    <t>2017_3.LJ_weiblich</t>
  </si>
  <si>
    <t>2017_4.LJ_männlich</t>
  </si>
  <si>
    <t>2017_4.LJ_weiblich</t>
  </si>
  <si>
    <t>2018_1.LJ_männlich</t>
  </si>
  <si>
    <t>2018_1.LJ_weiblich</t>
  </si>
  <si>
    <t>2018_2.LJ_männlich</t>
  </si>
  <si>
    <t>2018_2.LJ_weiblich</t>
  </si>
  <si>
    <t>2018_3.LJ_männlich</t>
  </si>
  <si>
    <t>2018_3.LJ_weiblich</t>
  </si>
  <si>
    <t>2018_4.LJ_männlich</t>
  </si>
  <si>
    <t>2018_4.LJ_weiblich</t>
  </si>
  <si>
    <t>2018</t>
  </si>
  <si>
    <t>2002_ins_männlich</t>
  </si>
  <si>
    <t>2002_ins_weiblich</t>
  </si>
  <si>
    <t>2003_ins_männlich</t>
  </si>
  <si>
    <t>2003_ins_weiblich</t>
  </si>
  <si>
    <t>2004_ins_männlich</t>
  </si>
  <si>
    <t>2004_ins_weiblich</t>
  </si>
  <si>
    <t>2005_ins_männlich</t>
  </si>
  <si>
    <t>2005_ins_weiblich</t>
  </si>
  <si>
    <t>2006_ins_männlich</t>
  </si>
  <si>
    <t>2006_ins_weiblich</t>
  </si>
  <si>
    <t>2007_ins_männlich</t>
  </si>
  <si>
    <t>2007_ins_weiblich</t>
  </si>
  <si>
    <t>2008_ins_männlich</t>
  </si>
  <si>
    <t>2008_ins_weiblich</t>
  </si>
  <si>
    <t>2009_ins_männlich</t>
  </si>
  <si>
    <t>2009_ins_weiblich</t>
  </si>
  <si>
    <t>2010_ins_männlich</t>
  </si>
  <si>
    <t>2010_ins_weiblich</t>
  </si>
  <si>
    <t>2011_ins_männlich</t>
  </si>
  <si>
    <t>2011_ins_weiblich</t>
  </si>
  <si>
    <t>2012_ins_männlich</t>
  </si>
  <si>
    <t>2012_ins_weiblich</t>
  </si>
  <si>
    <t>2013_ins_männlich</t>
  </si>
  <si>
    <t>2013_ins_weiblich</t>
  </si>
  <si>
    <t>2014_ins_männlich</t>
  </si>
  <si>
    <t>2014_ins_weiblich</t>
  </si>
  <si>
    <t>2015_ins_männlich</t>
  </si>
  <si>
    <t>2015_ins_weiblich</t>
  </si>
  <si>
    <t>2017_ins_männlich</t>
  </si>
  <si>
    <t>2017_ins_weiblich</t>
  </si>
  <si>
    <t>2018_ins_männlich</t>
  </si>
  <si>
    <t>2018_ins_weiblich</t>
  </si>
  <si>
    <t>2019</t>
  </si>
  <si>
    <t>2019_1.LJ_männlich</t>
  </si>
  <si>
    <t>2019_1.LJ_weiblich</t>
  </si>
  <si>
    <t>2019_2.LJ_männlich</t>
  </si>
  <si>
    <t>2019_2.LJ_weiblich</t>
  </si>
  <si>
    <t>2019_3.LJ_männlich</t>
  </si>
  <si>
    <t>2019_3.LJ_weiblich</t>
  </si>
  <si>
    <t>2019_4.LJ_männlich</t>
  </si>
  <si>
    <t>2019_4.LJ_weiblich</t>
  </si>
  <si>
    <t>2019_ins_männlich</t>
  </si>
  <si>
    <t>2019_ins_weiblich</t>
  </si>
  <si>
    <t>2020</t>
  </si>
  <si>
    <t>2020_1.LJ_männlich</t>
  </si>
  <si>
    <t>2020_1.LJ_weiblich</t>
  </si>
  <si>
    <t>2020_2.LJ_männlich</t>
  </si>
  <si>
    <t>2020_2.LJ_weiblich</t>
  </si>
  <si>
    <t>2020_3.LJ_männlich</t>
  </si>
  <si>
    <t>2020_3.LJ_weiblich</t>
  </si>
  <si>
    <t>2020_4.LJ_männlich</t>
  </si>
  <si>
    <t>2020_4.LJ_weiblich</t>
  </si>
  <si>
    <t>2020_ins_männlich</t>
  </si>
  <si>
    <t>2020_ins_weiblich</t>
  </si>
  <si>
    <t>2021_1.LJ_männlich</t>
  </si>
  <si>
    <t>2021_1.LJ_weiblich</t>
  </si>
  <si>
    <t>2021_2.LJ_männlich</t>
  </si>
  <si>
    <t>2021_2.LJ_weiblich</t>
  </si>
  <si>
    <t>2021_3.LJ_männlich</t>
  </si>
  <si>
    <t>2021_3.LJ_weiblich</t>
  </si>
  <si>
    <t>2021_4.LJ_männlich</t>
  </si>
  <si>
    <t>2021_4.LJ_weiblich</t>
  </si>
  <si>
    <t>2021</t>
  </si>
  <si>
    <t>2021_ins_männlich</t>
  </si>
  <si>
    <t>2021_ins_weiblich</t>
  </si>
  <si>
    <t>2022_1.LJ_männlich</t>
  </si>
  <si>
    <t>2022_1.LJ_weiblich</t>
  </si>
  <si>
    <t>2022_2.LJ_männlich</t>
  </si>
  <si>
    <t>2022_2.LJ_weiblich</t>
  </si>
  <si>
    <t>2022_3.LJ_männlich</t>
  </si>
  <si>
    <t>2022_3.LJ_weiblich</t>
  </si>
  <si>
    <t>2022_4.LJ_männlich</t>
  </si>
  <si>
    <t>2022_4.LJ_weiblich</t>
  </si>
  <si>
    <t>2022</t>
  </si>
  <si>
    <t>2022_ins_männlich</t>
  </si>
  <si>
    <t>2022_ins_weiblich</t>
  </si>
  <si>
    <t>divers</t>
  </si>
  <si>
    <t>x</t>
  </si>
  <si>
    <t>2002_1.LJ Ergebnis_</t>
  </si>
  <si>
    <t>2002_2.LJ Ergebnis_</t>
  </si>
  <si>
    <t>2002_3.LJ Ergebnis_</t>
  </si>
  <si>
    <t>2002_4.LJ Ergebnis_</t>
  </si>
  <si>
    <t>2003_1.LJ Ergebnis_</t>
  </si>
  <si>
    <t>2003_2.LJ Ergebnis_</t>
  </si>
  <si>
    <t>2003_3.LJ Ergebnis_</t>
  </si>
  <si>
    <t>2003_4.LJ Ergebnis_</t>
  </si>
  <si>
    <t>2004_1.LJ Ergebnis_</t>
  </si>
  <si>
    <t>2004_2.LJ Ergebnis_</t>
  </si>
  <si>
    <t>2004_3.LJ Ergebnis_</t>
  </si>
  <si>
    <t>2004_4.LJ Ergebnis_</t>
  </si>
  <si>
    <t>2005_1.LJ Ergebnis_</t>
  </si>
  <si>
    <t>2005_2.LJ Ergebnis_</t>
  </si>
  <si>
    <t>2005_3.LJ Ergebnis_</t>
  </si>
  <si>
    <t>2005_4.LJ Ergebnis_</t>
  </si>
  <si>
    <t>2006_1.LJ Ergebnis_</t>
  </si>
  <si>
    <t>2006_2.LJ Ergebnis_</t>
  </si>
  <si>
    <t>2006_3.LJ Ergebnis_</t>
  </si>
  <si>
    <t>2006_4.LJ Ergebnis_</t>
  </si>
  <si>
    <t>2007_1.LJ Ergebnis_</t>
  </si>
  <si>
    <t>2007_2.LJ Ergebnis_</t>
  </si>
  <si>
    <t>2007_3.LJ Ergebnis_</t>
  </si>
  <si>
    <t>2007_4.LJ Ergebnis_</t>
  </si>
  <si>
    <t>2008_1.LJ Ergebnis_</t>
  </si>
  <si>
    <t>2008_2.LJ Ergebnis_</t>
  </si>
  <si>
    <t>2008_3.LJ Ergebnis_</t>
  </si>
  <si>
    <t>2008_4.LJ Ergebnis_</t>
  </si>
  <si>
    <t>2009_1.LJ Ergebnis_</t>
  </si>
  <si>
    <t>2009_2.LJ Ergebnis_</t>
  </si>
  <si>
    <t>2009_3.LJ Ergebnis_</t>
  </si>
  <si>
    <t>2009_4.LJ Ergebnis_</t>
  </si>
  <si>
    <t>2010_1.LJ Ergebnis_</t>
  </si>
  <si>
    <t>2010_2.LJ Ergebnis_</t>
  </si>
  <si>
    <t>2010_3.LJ Ergebnis_</t>
  </si>
  <si>
    <t>2010_4.LJ Ergebnis_</t>
  </si>
  <si>
    <t>2011_1.LJ Ergebnis_</t>
  </si>
  <si>
    <t>2011_2.LJ Ergebnis_</t>
  </si>
  <si>
    <t>2011_3.LJ Ergebnis_</t>
  </si>
  <si>
    <t>2011_4.LJ Ergebnis_</t>
  </si>
  <si>
    <t>2012_1.LJ Ergebnis_</t>
  </si>
  <si>
    <t>2012_2.LJ Ergebnis_</t>
  </si>
  <si>
    <t>2012_3.LJ Ergebnis_</t>
  </si>
  <si>
    <t>2012_4.LJ Ergebnis_</t>
  </si>
  <si>
    <t>2013_1.LJ Ergebnis_</t>
  </si>
  <si>
    <t>2013_2.LJ Ergebnis_</t>
  </si>
  <si>
    <t>2013_3.LJ Ergebnis_</t>
  </si>
  <si>
    <t>2013_4.LJ Ergebnis_</t>
  </si>
  <si>
    <t>2014_1.LJ Ergebnis_</t>
  </si>
  <si>
    <t>2014_2.LJ Ergebnis_</t>
  </si>
  <si>
    <t>2014_3.LJ Ergebnis_</t>
  </si>
  <si>
    <t>2014_4.LJ Ergebnis_</t>
  </si>
  <si>
    <t>2015_1.LJ Ergebnis_</t>
  </si>
  <si>
    <t>2015_2.LJ Ergebnis_</t>
  </si>
  <si>
    <t>2015_3.LJ Ergebnis_</t>
  </si>
  <si>
    <t>2015_4.LJ Ergebnis_</t>
  </si>
  <si>
    <t>2016_1.LJ Ergebnis_</t>
  </si>
  <si>
    <t>2016_2.LJ Ergebnis_</t>
  </si>
  <si>
    <t>2016_3.LJ Ergebnis_</t>
  </si>
  <si>
    <t>2016_4.LJ Ergebnis_</t>
  </si>
  <si>
    <t>2017_1.LJ Ergebnis_</t>
  </si>
  <si>
    <t>2017_2.LJ Ergebnis_</t>
  </si>
  <si>
    <t>2017_3.LJ Ergebnis_</t>
  </si>
  <si>
    <t>2017_4.LJ Ergebnis_</t>
  </si>
  <si>
    <t>2018_1.LJ Ergebnis_</t>
  </si>
  <si>
    <t>2018_2.LJ Ergebnis_</t>
  </si>
  <si>
    <t>2018_3.LJ Ergebnis_</t>
  </si>
  <si>
    <t>2018_4.LJ Ergebnis_</t>
  </si>
  <si>
    <t>2019_1.LJ Ergebnis_</t>
  </si>
  <si>
    <t>2019_2.LJ Ergebnis_</t>
  </si>
  <si>
    <t>2019_3.LJ Ergebnis_</t>
  </si>
  <si>
    <t>2019_4.LJ Ergebnis_</t>
  </si>
  <si>
    <t>2020_1.LJ Ergebnis_</t>
  </si>
  <si>
    <t>2020_2.LJ Ergebnis_</t>
  </si>
  <si>
    <t>2020_3.LJ Ergebnis_</t>
  </si>
  <si>
    <t>2020_4.LJ Ergebnis_</t>
  </si>
  <si>
    <t>2021_1.LJ Ergebnis_</t>
  </si>
  <si>
    <t>2021_2.LJ Ergebnis_</t>
  </si>
  <si>
    <t>2021_3.LJ Ergebnis_</t>
  </si>
  <si>
    <t>2021_4.LJ Ergebnis_</t>
  </si>
  <si>
    <t>2022_1.LJ Ergebnis_</t>
  </si>
  <si>
    <t>2022_2.LJ Ergebnis_</t>
  </si>
  <si>
    <t>2022_3.LJ Ergebnis_</t>
  </si>
  <si>
    <t>2022_4.LJ Ergebnis_</t>
  </si>
  <si>
    <t>2023_1.LJ_divers</t>
  </si>
  <si>
    <t>2023_1.LJ_männlich</t>
  </si>
  <si>
    <t>2023_1.LJ_weiblich</t>
  </si>
  <si>
    <t>2023_1.LJ Ergebnis_</t>
  </si>
  <si>
    <t>2023_2.LJ_divers</t>
  </si>
  <si>
    <t>2023_2.LJ_männlich</t>
  </si>
  <si>
    <t>2023_2.LJ_weiblich</t>
  </si>
  <si>
    <t>2023_2.LJ Ergebnis_</t>
  </si>
  <si>
    <t>2023_3.LJ_männlich</t>
  </si>
  <si>
    <t>2023_3.LJ_weiblich</t>
  </si>
  <si>
    <t>2023_3.LJ Ergebnis_</t>
  </si>
  <si>
    <t>2023_4.LJ_männlich</t>
  </si>
  <si>
    <t>2023_4.LJ_weiblich</t>
  </si>
  <si>
    <t>2023_4.LJ Ergebnis_</t>
  </si>
  <si>
    <t>2023</t>
  </si>
  <si>
    <t>1.LJ Ergebnis</t>
  </si>
  <si>
    <t>2.LJ Ergebnis</t>
  </si>
  <si>
    <t>3.LJ Ergebnis</t>
  </si>
  <si>
    <t>4.LJ Ergebnis</t>
  </si>
  <si>
    <t>2023_ins_divers</t>
  </si>
  <si>
    <t>2023_ins_männlich</t>
  </si>
  <si>
    <t>2023_ins_weiblich</t>
  </si>
  <si>
    <t>www.wko.at/x</t>
  </si>
  <si>
    <t xml:space="preserve">m=männlich, w=weiblich, x=weitere, siehe </t>
  </si>
  <si>
    <t>2024</t>
  </si>
  <si>
    <t>2024_1.LJ_divers</t>
  </si>
  <si>
    <t>2024_1.LJ_männlich</t>
  </si>
  <si>
    <t>2024_1.LJ_weiblich</t>
  </si>
  <si>
    <t>2024_1.LJ Ergebnis_</t>
  </si>
  <si>
    <t>2024_2.LJ_divers</t>
  </si>
  <si>
    <t>2024_2.LJ_männlich</t>
  </si>
  <si>
    <t>2024_2.LJ_weiblich</t>
  </si>
  <si>
    <t>2024_2.LJ Ergebnis_</t>
  </si>
  <si>
    <t>2024_3.LJ_divers</t>
  </si>
  <si>
    <t>2024_3.LJ_männlich</t>
  </si>
  <si>
    <t>2024_3.LJ_weiblich</t>
  </si>
  <si>
    <t>2024_3.LJ Ergebnis_</t>
  </si>
  <si>
    <t>2024_4.LJ_männlich</t>
  </si>
  <si>
    <t>2024_4.LJ_weiblich</t>
  </si>
  <si>
    <t>2024_4.LJ Ergebnis_</t>
  </si>
  <si>
    <t>insgesamt (alle Lehrjahre zusammen) - dies ist eine Hilfszeile</t>
  </si>
  <si>
    <t>2002_1.LJ_männlich</t>
  </si>
  <si>
    <t>2025_1.LJ_divers</t>
  </si>
  <si>
    <t>2025_1.LJ_männlich</t>
  </si>
  <si>
    <t>2025_1.LJ_weiblich</t>
  </si>
  <si>
    <t>2025_1.LJ Ergebnis_</t>
  </si>
  <si>
    <t>2025_2.LJ_divers</t>
  </si>
  <si>
    <t>2025_2.LJ_männlich</t>
  </si>
  <si>
    <t>2025_2.LJ_weiblich</t>
  </si>
  <si>
    <t>2025_2.LJ Ergebnis_</t>
  </si>
  <si>
    <t>2025_3.LJ_divers</t>
  </si>
  <si>
    <t>2025_3.LJ_männlich</t>
  </si>
  <si>
    <t>2025_3.LJ_weiblich</t>
  </si>
  <si>
    <t>2025_3.LJ Ergebnis_</t>
  </si>
  <si>
    <t>2025_4.LJ_männlich</t>
  </si>
  <si>
    <t>2025_4.LJ_weiblich</t>
  </si>
  <si>
    <t>2025_4.LJ Ergebnis_</t>
  </si>
  <si>
    <t>2025</t>
  </si>
  <si>
    <t>2025_ins_divers</t>
  </si>
  <si>
    <t>2025_ins_männlich</t>
  </si>
  <si>
    <t>2025_ins_weiblich</t>
  </si>
  <si>
    <t>2025 Ergebnis_ins_</t>
  </si>
  <si>
    <t>2025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</si>
</sst>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???,?00"/>
    <numFmt numFmtId="165" formatCode="\+?0.0;\-?0.0"/>
    <numFmt numFmtId="166" formatCode="0.0"/>
    <numFmt numFmtId="167" formatCode="??,??0"/>
    <numFmt numFmtId="168" formatCode="???,???"/>
    <numFmt numFmtId="169" formatCode="?,??0"/>
    <numFmt numFmtId="170" formatCode="#,###"/>
    <numFmt numFmtId="171" formatCode="#,###.0"/>
    <numFmt numFmtId="172" formatCode="_-* #,##0.00\ &quot;€&quot;_-;\-* #,##0.00\ &quot;€&quot;_-;_-* &quot;-&quot;??\ &quot;€&quot;_-;_-@_-"/>
    <numFmt numFmtId="173" formatCode="???,??0"/>
  </numFmts>
  <fonts count="18" x14ac:knownFonts="1"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2"/>
      <name val="Trebuchet MS"/>
      <family val="2"/>
    </font>
    <font>
      <sz val="10"/>
      <name val="MS Sans Serif"/>
      <family val="2"/>
    </font>
    <font>
      <sz val="8"/>
      <name val="Trebuchet MS"/>
      <family val="2"/>
    </font>
    <font>
      <b/>
      <sz val="8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u/>
      <sz val="10"/>
      <color theme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 style="thin">
        <color indexed="64"/>
      </left>
      <right/>
      <top/>
      <bottom style="thin">
        <color rgb="FFE20613"/>
      </bottom>
      <diagonal/>
    </border>
    <border>
      <left/>
      <right style="thin">
        <color indexed="64"/>
      </right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  <border>
      <left style="thin">
        <color indexed="64"/>
      </left>
      <right/>
      <top style="thin">
        <color rgb="FFE20613"/>
      </top>
      <bottom style="thin">
        <color rgb="FFE20613"/>
      </bottom>
      <diagonal/>
    </border>
    <border>
      <left/>
      <right style="thin">
        <color indexed="64"/>
      </right>
      <top style="thin">
        <color rgb="FFE20613"/>
      </top>
      <bottom style="thin">
        <color rgb="FFE20613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2" fillId="0" borderId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1" fillId="0" borderId="0"/>
    <xf numFmtId="0" fontId="3" fillId="0" borderId="0"/>
    <xf numFmtId="0" fontId="17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2" applyFont="1"/>
    <xf numFmtId="0" fontId="4" fillId="0" borderId="0" xfId="2" applyFont="1" applyAlignment="1">
      <alignment vertical="center" wrapText="1"/>
    </xf>
    <xf numFmtId="0" fontId="7" fillId="0" borderId="0" xfId="2" applyFont="1"/>
    <xf numFmtId="0" fontId="4" fillId="0" borderId="0" xfId="4" applyFont="1"/>
    <xf numFmtId="164" fontId="4" fillId="0" borderId="0" xfId="2" applyNumberFormat="1" applyFont="1"/>
    <xf numFmtId="165" fontId="4" fillId="0" borderId="0" xfId="4" applyNumberFormat="1" applyFont="1" applyAlignment="1">
      <alignment horizontal="center"/>
    </xf>
    <xf numFmtId="0" fontId="3" fillId="0" borderId="0" xfId="2"/>
    <xf numFmtId="167" fontId="4" fillId="0" borderId="0" xfId="2" applyNumberFormat="1" applyFont="1"/>
    <xf numFmtId="0" fontId="6" fillId="0" borderId="0" xfId="4" applyFont="1" applyAlignment="1">
      <alignment vertical="top"/>
    </xf>
    <xf numFmtId="166" fontId="6" fillId="0" borderId="0" xfId="4" applyNumberFormat="1" applyFont="1" applyAlignment="1">
      <alignment vertical="top"/>
    </xf>
    <xf numFmtId="0" fontId="4" fillId="0" borderId="0" xfId="6" applyFont="1"/>
    <xf numFmtId="3" fontId="5" fillId="0" borderId="1" xfId="5" applyNumberFormat="1" applyFont="1" applyBorder="1" applyAlignment="1">
      <alignment horizontal="centerContinuous" vertical="center" wrapText="1"/>
    </xf>
    <xf numFmtId="3" fontId="5" fillId="0" borderId="1" xfId="5" applyNumberFormat="1" applyFont="1" applyBorder="1" applyAlignment="1">
      <alignment horizontal="centerContinuous" vertical="center"/>
    </xf>
    <xf numFmtId="3" fontId="10" fillId="0" borderId="2" xfId="5" applyNumberFormat="1" applyFont="1" applyBorder="1" applyAlignment="1">
      <alignment horizontal="center" vertical="center" wrapText="1"/>
    </xf>
    <xf numFmtId="3" fontId="9" fillId="0" borderId="2" xfId="5" applyNumberFormat="1" applyFont="1" applyBorder="1" applyAlignment="1">
      <alignment horizontal="center" vertical="center" wrapText="1"/>
    </xf>
    <xf numFmtId="3" fontId="4" fillId="0" borderId="0" xfId="5" applyNumberFormat="1" applyFont="1" applyAlignment="1">
      <alignment vertical="center"/>
    </xf>
    <xf numFmtId="169" fontId="5" fillId="0" borderId="0" xfId="5" applyNumberFormat="1" applyFont="1" applyAlignment="1">
      <alignment horizontal="center" vertical="center"/>
    </xf>
    <xf numFmtId="169" fontId="4" fillId="0" borderId="0" xfId="5" applyNumberFormat="1" applyFont="1" applyAlignment="1">
      <alignment horizontal="center" vertical="center"/>
    </xf>
    <xf numFmtId="3" fontId="5" fillId="0" borderId="1" xfId="5" applyNumberFormat="1" applyFont="1" applyBorder="1" applyAlignment="1">
      <alignment horizontal="left" vertical="center"/>
    </xf>
    <xf numFmtId="169" fontId="5" fillId="0" borderId="1" xfId="5" applyNumberFormat="1" applyFont="1" applyBorder="1" applyAlignment="1">
      <alignment horizontal="center" vertical="center"/>
    </xf>
    <xf numFmtId="3" fontId="4" fillId="0" borderId="1" xfId="5" applyNumberFormat="1" applyFont="1" applyBorder="1" applyAlignment="1">
      <alignment horizontal="center"/>
    </xf>
    <xf numFmtId="169" fontId="4" fillId="0" borderId="1" xfId="5" applyNumberFormat="1" applyFont="1" applyBorder="1" applyAlignment="1">
      <alignment horizontal="center" vertical="center"/>
    </xf>
    <xf numFmtId="3" fontId="4" fillId="0" borderId="2" xfId="5" applyNumberFormat="1" applyFont="1" applyBorder="1" applyAlignment="1">
      <alignment horizontal="center" vertical="center"/>
    </xf>
    <xf numFmtId="3" fontId="4" fillId="0" borderId="2" xfId="5" applyNumberFormat="1" applyFont="1" applyBorder="1" applyAlignment="1">
      <alignment horizontal="left" vertical="center"/>
    </xf>
    <xf numFmtId="0" fontId="2" fillId="0" borderId="0" xfId="7"/>
    <xf numFmtId="0" fontId="3" fillId="0" borderId="0" xfId="2" applyAlignment="1">
      <alignment horizontal="left"/>
    </xf>
    <xf numFmtId="170" fontId="3" fillId="0" borderId="0" xfId="2" applyNumberFormat="1"/>
    <xf numFmtId="166" fontId="0" fillId="0" borderId="0" xfId="8" applyNumberFormat="1" applyFont="1"/>
    <xf numFmtId="171" fontId="3" fillId="0" borderId="0" xfId="2" applyNumberFormat="1"/>
    <xf numFmtId="166" fontId="11" fillId="0" borderId="0" xfId="7" applyNumberFormat="1" applyFont="1"/>
    <xf numFmtId="0" fontId="12" fillId="2" borderId="5" xfId="2" applyFont="1" applyFill="1" applyBorder="1" applyAlignment="1">
      <alignment horizontal="left"/>
    </xf>
    <xf numFmtId="0" fontId="14" fillId="3" borderId="6" xfId="2" applyFont="1" applyFill="1" applyBorder="1"/>
    <xf numFmtId="0" fontId="13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170" fontId="0" fillId="0" borderId="0" xfId="0" applyNumberFormat="1"/>
    <xf numFmtId="0" fontId="4" fillId="0" borderId="1" xfId="5" applyFont="1" applyBorder="1"/>
    <xf numFmtId="169" fontId="0" fillId="0" borderId="0" xfId="0" applyNumberFormat="1"/>
    <xf numFmtId="2" fontId="0" fillId="0" borderId="0" xfId="0" applyNumberFormat="1"/>
    <xf numFmtId="3" fontId="0" fillId="0" borderId="0" xfId="0" applyNumberFormat="1"/>
    <xf numFmtId="2" fontId="0" fillId="0" borderId="0" xfId="0" applyNumberFormat="1" applyAlignment="1">
      <alignment horizontal="left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0" fontId="6" fillId="0" borderId="0" xfId="4" applyFont="1"/>
    <xf numFmtId="164" fontId="6" fillId="0" borderId="3" xfId="6" applyNumberFormat="1" applyFont="1" applyBorder="1" applyAlignment="1">
      <alignment horizontal="center" vertical="center"/>
    </xf>
    <xf numFmtId="164" fontId="6" fillId="0" borderId="0" xfId="6" applyNumberFormat="1" applyFont="1" applyAlignment="1">
      <alignment horizontal="center" vertical="center"/>
    </xf>
    <xf numFmtId="167" fontId="6" fillId="0" borderId="0" xfId="6" applyNumberFormat="1" applyFont="1" applyAlignment="1">
      <alignment horizontal="center" vertical="center"/>
    </xf>
    <xf numFmtId="168" fontId="6" fillId="0" borderId="0" xfId="6" applyNumberFormat="1" applyFont="1" applyAlignment="1">
      <alignment horizontal="center" vertical="center"/>
    </xf>
    <xf numFmtId="0" fontId="6" fillId="0" borderId="0" xfId="2" applyFont="1"/>
    <xf numFmtId="3" fontId="6" fillId="0" borderId="0" xfId="4" applyNumberFormat="1" applyFont="1" applyAlignment="1">
      <alignment vertical="top"/>
    </xf>
    <xf numFmtId="0" fontId="15" fillId="0" borderId="0" xfId="2" applyFont="1"/>
    <xf numFmtId="0" fontId="6" fillId="4" borderId="0" xfId="2" applyFont="1" applyFill="1"/>
    <xf numFmtId="0" fontId="6" fillId="4" borderId="7" xfId="2" applyFont="1" applyFill="1" applyBorder="1"/>
    <xf numFmtId="0" fontId="6" fillId="4" borderId="8" xfId="2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16" fillId="0" borderId="10" xfId="4" applyFont="1" applyBorder="1"/>
    <xf numFmtId="164" fontId="16" fillId="0" borderId="11" xfId="6" applyNumberFormat="1" applyFont="1" applyBorder="1" applyAlignment="1">
      <alignment horizontal="center" vertical="center"/>
    </xf>
    <xf numFmtId="164" fontId="16" fillId="0" borderId="10" xfId="6" applyNumberFormat="1" applyFont="1" applyBorder="1" applyAlignment="1">
      <alignment horizontal="center" vertical="center"/>
    </xf>
    <xf numFmtId="0" fontId="1" fillId="0" borderId="0" xfId="10"/>
    <xf numFmtId="0" fontId="11" fillId="0" borderId="0" xfId="7" applyFont="1"/>
    <xf numFmtId="0" fontId="0" fillId="0" borderId="0" xfId="7" applyFont="1"/>
    <xf numFmtId="0" fontId="1" fillId="0" borderId="0" xfId="7" applyFont="1"/>
    <xf numFmtId="0" fontId="11" fillId="0" borderId="0" xfId="0" applyFont="1"/>
    <xf numFmtId="2" fontId="3" fillId="0" borderId="0" xfId="2" applyNumberFormat="1"/>
    <xf numFmtId="173" fontId="6" fillId="0" borderId="4" xfId="6" applyNumberFormat="1" applyFont="1" applyBorder="1" applyAlignment="1">
      <alignment horizontal="center" vertical="center"/>
    </xf>
    <xf numFmtId="173" fontId="16" fillId="0" borderId="12" xfId="6" applyNumberFormat="1" applyFont="1" applyBorder="1" applyAlignment="1">
      <alignment horizontal="center" vertical="center"/>
    </xf>
    <xf numFmtId="173" fontId="6" fillId="0" borderId="0" xfId="6" applyNumberFormat="1" applyFont="1" applyAlignment="1">
      <alignment horizontal="center" vertical="center"/>
    </xf>
    <xf numFmtId="173" fontId="16" fillId="0" borderId="10" xfId="6" applyNumberFormat="1" applyFont="1" applyBorder="1" applyAlignment="1">
      <alignment horizontal="center" vertical="center"/>
    </xf>
    <xf numFmtId="0" fontId="17" fillId="0" borderId="0" xfId="12" applyAlignment="1"/>
    <xf numFmtId="0" fontId="11" fillId="5" borderId="0" xfId="7" applyFont="1" applyFill="1"/>
    <xf numFmtId="0" fontId="2" fillId="5" borderId="0" xfId="7" applyFill="1"/>
    <xf numFmtId="0" fontId="1" fillId="5" borderId="0" xfId="7" applyFont="1" applyFill="1"/>
    <xf numFmtId="0" fontId="1" fillId="5" borderId="0" xfId="10" applyFill="1"/>
    <xf numFmtId="0" fontId="6" fillId="4" borderId="3" xfId="2" applyFont="1" applyFill="1" applyBorder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3" fillId="0" borderId="0" xfId="2" applyAlignment="1">
      <alignment horizontal="center"/>
    </xf>
  </cellXfs>
  <cellStyles count="13">
    <cellStyle name="Dezimal 2" xfId="1" xr:uid="{00000000-0005-0000-0000-000000000000}"/>
    <cellStyle name="Euro" xfId="9" xr:uid="{00000000-0005-0000-0000-000001000000}"/>
    <cellStyle name="Link" xfId="12" builtinId="8"/>
    <cellStyle name="Prozent 2" xfId="8" xr:uid="{00000000-0005-0000-0000-000002000000}"/>
    <cellStyle name="Standard" xfId="0" builtinId="0"/>
    <cellStyle name="Standard 2" xfId="2" xr:uid="{00000000-0005-0000-0000-000004000000}"/>
    <cellStyle name="Standard 2 2" xfId="7" xr:uid="{00000000-0005-0000-0000-000005000000}"/>
    <cellStyle name="Standard 2 2 2" xfId="10" xr:uid="{00000000-0005-0000-0000-000006000000}"/>
    <cellStyle name="Standard 2 3" xfId="11" xr:uid="{7BE4EEFC-9986-42EC-82D3-708B122899FC}"/>
    <cellStyle name="Standard 3" xfId="3" xr:uid="{00000000-0005-0000-0000-000007000000}"/>
    <cellStyle name="Standard_LEHRÜ1" xfId="4" xr:uid="{00000000-0005-0000-0000-000008000000}"/>
    <cellStyle name="Standard_LEHRÜ7" xfId="5" xr:uid="{00000000-0005-0000-0000-000009000000}"/>
    <cellStyle name="Standard_LEHRÜ8" xfId="6" xr:uid="{00000000-0005-0000-0000-00000A000000}"/>
  </cellStyles>
  <dxfs count="1">
    <dxf>
      <numFmt numFmtId="2" formatCode="0.00"/>
    </dxf>
  </dxfs>
  <tableStyles count="0" defaultTableStyle="TableStyleMedium9" defaultPivotStyle="PivotStyleLight16"/>
  <colors>
    <mruColors>
      <color rgb="FFE2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Dropdown!$D$3" max="2025" min="2002" page="10" val="202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76200</xdr:colOff>
          <xdr:row>3</xdr:row>
          <xdr:rowOff>152400</xdr:rowOff>
        </xdr:from>
        <xdr:to>
          <xdr:col>3</xdr:col>
          <xdr:colOff>266700</xdr:colOff>
          <xdr:row>5</xdr:row>
          <xdr:rowOff>0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11</xdr:colOff>
      <xdr:row>0</xdr:row>
      <xdr:rowOff>0</xdr:rowOff>
    </xdr:from>
    <xdr:to>
      <xdr:col>20</xdr:col>
      <xdr:colOff>518583</xdr:colOff>
      <xdr:row>1</xdr:row>
      <xdr:rowOff>97500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2" r="23282"/>
        <a:stretch/>
      </xdr:blipFill>
      <xdr:spPr>
        <a:xfrm>
          <a:off x="11" y="0"/>
          <a:ext cx="11641655" cy="288000"/>
        </a:xfrm>
        <a:prstGeom prst="rect">
          <a:avLst/>
        </a:prstGeom>
      </xdr:spPr>
    </xdr:pic>
    <xdr:clientData/>
  </xdr:twoCellAnchor>
  <xdr:twoCellAnchor editAs="oneCell">
    <xdr:from>
      <xdr:col>19</xdr:col>
      <xdr:colOff>8467</xdr:colOff>
      <xdr:row>0</xdr:row>
      <xdr:rowOff>0</xdr:rowOff>
    </xdr:from>
    <xdr:to>
      <xdr:col>20</xdr:col>
      <xdr:colOff>449081</xdr:colOff>
      <xdr:row>1</xdr:row>
      <xdr:rowOff>94447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2967" y="0"/>
          <a:ext cx="959197" cy="284947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rischmann Gabriele, WKÖ Statistik" refreshedDate="42016.5543869213" backgroundQuery="1" createdVersion="4" refreshedVersion="4" minRefreshableVersion="3" recordCount="0" supportSubquery="1" supportAdvancedDrill="1" xr:uid="{00000000-000A-0000-FFFF-FFFF6600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125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2:A15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1">
    <format dxfId="0">
      <pivotArea dataOnly="0" labelOnly="1" fieldPosition="0">
        <references count="1">
          <reference field="0" count="0"/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ko.at/x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5:Y27"/>
  <sheetViews>
    <sheetView showGridLines="0" tabSelected="1" zoomScale="90" zoomScaleNormal="90" workbookViewId="0">
      <selection activeCell="K7" sqref="K7"/>
    </sheetView>
  </sheetViews>
  <sheetFormatPr baseColWidth="10" defaultColWidth="11.42578125" defaultRowHeight="15" x14ac:dyDescent="0.3"/>
  <cols>
    <col min="1" max="1" width="19" style="1" customWidth="1"/>
    <col min="2" max="21" width="7.7109375" style="1" customWidth="1"/>
    <col min="22" max="16384" width="11.42578125" style="1"/>
  </cols>
  <sheetData>
    <row r="5" spans="1:25" ht="18" x14ac:dyDescent="0.35">
      <c r="A5" s="51" t="str">
        <f>"Lehrlingsstatistik 31.12."&amp;Auswahl_Jahr</f>
        <v>Lehrlingsstatistik 31.12.2025</v>
      </c>
      <c r="D5" s="43"/>
    </row>
    <row r="6" spans="1:25" ht="18" x14ac:dyDescent="0.35">
      <c r="A6" s="51" t="s">
        <v>20</v>
      </c>
    </row>
    <row r="7" spans="1:25" s="3" customFormat="1" ht="18" x14ac:dyDescent="0.35">
      <c r="B7" s="42"/>
      <c r="D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7"/>
      <c r="R7" s="7"/>
      <c r="S7" s="7"/>
      <c r="T7" s="7"/>
    </row>
    <row r="8" spans="1:25" ht="18.75" customHeight="1" x14ac:dyDescent="0.3"/>
    <row r="9" spans="1:25" ht="17.25" customHeight="1" x14ac:dyDescent="0.35">
      <c r="A9" s="52" t="s">
        <v>0</v>
      </c>
      <c r="B9" s="75" t="s">
        <v>1</v>
      </c>
      <c r="C9" s="76"/>
      <c r="D9" s="76"/>
      <c r="E9" s="77"/>
      <c r="F9" s="75" t="s">
        <v>14</v>
      </c>
      <c r="G9" s="76"/>
      <c r="H9" s="76"/>
      <c r="I9" s="77"/>
      <c r="J9" s="75" t="s">
        <v>15</v>
      </c>
      <c r="K9" s="76"/>
      <c r="L9" s="76"/>
      <c r="M9" s="77"/>
      <c r="N9" s="75" t="s">
        <v>16</v>
      </c>
      <c r="O9" s="76"/>
      <c r="P9" s="76"/>
      <c r="Q9" s="77"/>
      <c r="R9" s="75" t="s">
        <v>17</v>
      </c>
      <c r="S9" s="76"/>
      <c r="T9" s="76"/>
      <c r="U9" s="76"/>
    </row>
    <row r="10" spans="1:25" ht="15" customHeight="1" x14ac:dyDescent="0.35">
      <c r="A10" s="53"/>
      <c r="B10" s="54" t="s">
        <v>25</v>
      </c>
      <c r="C10" s="55" t="s">
        <v>18</v>
      </c>
      <c r="D10" s="55" t="s">
        <v>19</v>
      </c>
      <c r="E10" s="56" t="s">
        <v>297</v>
      </c>
      <c r="F10" s="54" t="s">
        <v>25</v>
      </c>
      <c r="G10" s="55" t="s">
        <v>18</v>
      </c>
      <c r="H10" s="55" t="s">
        <v>19</v>
      </c>
      <c r="I10" s="56" t="s">
        <v>297</v>
      </c>
      <c r="J10" s="54" t="s">
        <v>25</v>
      </c>
      <c r="K10" s="55" t="s">
        <v>18</v>
      </c>
      <c r="L10" s="55" t="s">
        <v>19</v>
      </c>
      <c r="M10" s="56" t="s">
        <v>297</v>
      </c>
      <c r="N10" s="54" t="s">
        <v>25</v>
      </c>
      <c r="O10" s="55" t="s">
        <v>18</v>
      </c>
      <c r="P10" s="55" t="s">
        <v>19</v>
      </c>
      <c r="Q10" s="56" t="s">
        <v>297</v>
      </c>
      <c r="R10" s="54" t="s">
        <v>25</v>
      </c>
      <c r="S10" s="55" t="s">
        <v>18</v>
      </c>
      <c r="T10" s="55" t="s">
        <v>19</v>
      </c>
      <c r="U10" s="55" t="s">
        <v>297</v>
      </c>
    </row>
    <row r="11" spans="1:25" ht="20.100000000000001" customHeight="1" x14ac:dyDescent="0.35">
      <c r="A11" s="44" t="s">
        <v>2</v>
      </c>
      <c r="B11" s="45">
        <f>olap_bld_lj_gesch!C37</f>
        <v>2346</v>
      </c>
      <c r="C11" s="46">
        <f>olap_bld_lj_gesch!D37</f>
        <v>1652</v>
      </c>
      <c r="D11" s="46">
        <f>olap_bld_lj_gesch!E37</f>
        <v>694</v>
      </c>
      <c r="E11" s="66">
        <f>olap_bld_lj_gesch!F37</f>
        <v>0</v>
      </c>
      <c r="F11" s="45">
        <f t="shared" ref="F11:F20" si="0">SUM(G11:I11)</f>
        <v>726</v>
      </c>
      <c r="G11" s="47">
        <f>olap_bld_lj_gesch!G37</f>
        <v>498</v>
      </c>
      <c r="H11" s="47">
        <f>olap_bld_lj_gesch!H37</f>
        <v>228</v>
      </c>
      <c r="I11" s="66">
        <f>olap_bld_lj_gesch!I37</f>
        <v>0</v>
      </c>
      <c r="J11" s="45">
        <f t="shared" ref="J11:J20" si="1">SUM(K11:M11)</f>
        <v>624</v>
      </c>
      <c r="K11" s="47">
        <f>olap_bld_lj_gesch!J37</f>
        <v>407</v>
      </c>
      <c r="L11" s="47">
        <f>olap_bld_lj_gesch!K37</f>
        <v>217</v>
      </c>
      <c r="M11" s="66">
        <f>olap_bld_lj_gesch!L37</f>
        <v>0</v>
      </c>
      <c r="N11" s="45">
        <f t="shared" ref="N11:N20" si="2">SUM(O11:Q11)</f>
        <v>688</v>
      </c>
      <c r="O11" s="47">
        <f>olap_bld_lj_gesch!M37</f>
        <v>475</v>
      </c>
      <c r="P11" s="47">
        <f>olap_bld_lj_gesch!N37</f>
        <v>213</v>
      </c>
      <c r="Q11" s="66">
        <f>olap_bld_lj_gesch!O37</f>
        <v>0</v>
      </c>
      <c r="R11" s="45">
        <f t="shared" ref="R11:R20" si="3">SUM(S11:U11)</f>
        <v>308</v>
      </c>
      <c r="S11" s="47">
        <f>olap_bld_lj_gesch!P37</f>
        <v>272</v>
      </c>
      <c r="T11" s="47">
        <f>olap_bld_lj_gesch!Q37</f>
        <v>36</v>
      </c>
      <c r="U11" s="68">
        <f>olap_bld_lj_gesch!R37</f>
        <v>0</v>
      </c>
      <c r="V11" s="5"/>
      <c r="W11" s="8"/>
      <c r="X11" s="8"/>
      <c r="Y11" s="8"/>
    </row>
    <row r="12" spans="1:25" ht="20.100000000000001" customHeight="1" x14ac:dyDescent="0.35">
      <c r="A12" s="44" t="s">
        <v>3</v>
      </c>
      <c r="B12" s="45">
        <f>olap_bld_lj_gesch!C38</f>
        <v>6971</v>
      </c>
      <c r="C12" s="46">
        <f>olap_bld_lj_gesch!D38</f>
        <v>4637</v>
      </c>
      <c r="D12" s="46">
        <f>olap_bld_lj_gesch!E38</f>
        <v>2332</v>
      </c>
      <c r="E12" s="66">
        <f>olap_bld_lj_gesch!F38</f>
        <v>2</v>
      </c>
      <c r="F12" s="45">
        <f t="shared" si="0"/>
        <v>2043</v>
      </c>
      <c r="G12" s="47">
        <f>olap_bld_lj_gesch!G38</f>
        <v>1340</v>
      </c>
      <c r="H12" s="47">
        <f>olap_bld_lj_gesch!H38</f>
        <v>703</v>
      </c>
      <c r="I12" s="66">
        <f>olap_bld_lj_gesch!I38</f>
        <v>0</v>
      </c>
      <c r="J12" s="45">
        <f t="shared" si="1"/>
        <v>2030</v>
      </c>
      <c r="K12" s="47">
        <f>olap_bld_lj_gesch!J38</f>
        <v>1274</v>
      </c>
      <c r="L12" s="47">
        <f>olap_bld_lj_gesch!K38</f>
        <v>756</v>
      </c>
      <c r="M12" s="66">
        <f>olap_bld_lj_gesch!L38</f>
        <v>0</v>
      </c>
      <c r="N12" s="45">
        <f t="shared" si="2"/>
        <v>2087</v>
      </c>
      <c r="O12" s="47">
        <f>olap_bld_lj_gesch!M38</f>
        <v>1342</v>
      </c>
      <c r="P12" s="47">
        <f>olap_bld_lj_gesch!N38</f>
        <v>743</v>
      </c>
      <c r="Q12" s="66">
        <f>olap_bld_lj_gesch!O38</f>
        <v>2</v>
      </c>
      <c r="R12" s="45">
        <f t="shared" si="3"/>
        <v>811</v>
      </c>
      <c r="S12" s="47">
        <f>olap_bld_lj_gesch!P38</f>
        <v>681</v>
      </c>
      <c r="T12" s="47">
        <f>olap_bld_lj_gesch!Q38</f>
        <v>130</v>
      </c>
      <c r="U12" s="68">
        <f>olap_bld_lj_gesch!R38</f>
        <v>0</v>
      </c>
      <c r="V12" s="5"/>
      <c r="W12" s="8"/>
      <c r="X12" s="8"/>
      <c r="Y12" s="8"/>
    </row>
    <row r="13" spans="1:25" ht="20.100000000000001" customHeight="1" x14ac:dyDescent="0.35">
      <c r="A13" s="44" t="s">
        <v>4</v>
      </c>
      <c r="B13" s="45">
        <f>olap_bld_lj_gesch!C39</f>
        <v>16421</v>
      </c>
      <c r="C13" s="46">
        <f>olap_bld_lj_gesch!D39</f>
        <v>11835</v>
      </c>
      <c r="D13" s="46">
        <f>olap_bld_lj_gesch!E39</f>
        <v>4584</v>
      </c>
      <c r="E13" s="66">
        <f>olap_bld_lj_gesch!F39</f>
        <v>2</v>
      </c>
      <c r="F13" s="45">
        <f t="shared" si="0"/>
        <v>4911</v>
      </c>
      <c r="G13" s="47">
        <f>olap_bld_lj_gesch!G39</f>
        <v>3425</v>
      </c>
      <c r="H13" s="47">
        <f>olap_bld_lj_gesch!H39</f>
        <v>1485</v>
      </c>
      <c r="I13" s="66">
        <f>olap_bld_lj_gesch!I39</f>
        <v>1</v>
      </c>
      <c r="J13" s="45">
        <f t="shared" si="1"/>
        <v>4794</v>
      </c>
      <c r="K13" s="47">
        <f>olap_bld_lj_gesch!J39</f>
        <v>3376</v>
      </c>
      <c r="L13" s="47">
        <f>olap_bld_lj_gesch!K39</f>
        <v>1417</v>
      </c>
      <c r="M13" s="66">
        <f>olap_bld_lj_gesch!L39</f>
        <v>1</v>
      </c>
      <c r="N13" s="45">
        <f t="shared" si="2"/>
        <v>4651</v>
      </c>
      <c r="O13" s="47">
        <f>olap_bld_lj_gesch!M39</f>
        <v>3210</v>
      </c>
      <c r="P13" s="47">
        <f>olap_bld_lj_gesch!N39</f>
        <v>1441</v>
      </c>
      <c r="Q13" s="66">
        <f>olap_bld_lj_gesch!O39</f>
        <v>0</v>
      </c>
      <c r="R13" s="45">
        <f t="shared" si="3"/>
        <v>2065</v>
      </c>
      <c r="S13" s="47">
        <f>olap_bld_lj_gesch!P39</f>
        <v>1824</v>
      </c>
      <c r="T13" s="47">
        <f>olap_bld_lj_gesch!Q39</f>
        <v>241</v>
      </c>
      <c r="U13" s="68">
        <f>olap_bld_lj_gesch!R39</f>
        <v>0</v>
      </c>
      <c r="V13" s="5"/>
      <c r="W13" s="8"/>
      <c r="X13" s="8"/>
      <c r="Y13" s="8"/>
    </row>
    <row r="14" spans="1:25" ht="20.100000000000001" customHeight="1" x14ac:dyDescent="0.35">
      <c r="A14" s="44" t="s">
        <v>5</v>
      </c>
      <c r="B14" s="45">
        <f>olap_bld_lj_gesch!C40</f>
        <v>21390</v>
      </c>
      <c r="C14" s="46">
        <f>olap_bld_lj_gesch!D40</f>
        <v>14683</v>
      </c>
      <c r="D14" s="46">
        <f>olap_bld_lj_gesch!E40</f>
        <v>6706</v>
      </c>
      <c r="E14" s="66">
        <f>olap_bld_lj_gesch!F40</f>
        <v>1</v>
      </c>
      <c r="F14" s="45">
        <f t="shared" si="0"/>
        <v>6015</v>
      </c>
      <c r="G14" s="47">
        <f>olap_bld_lj_gesch!G40</f>
        <v>3935</v>
      </c>
      <c r="H14" s="47">
        <f>olap_bld_lj_gesch!H40</f>
        <v>2080</v>
      </c>
      <c r="I14" s="66">
        <f>olap_bld_lj_gesch!I40</f>
        <v>0</v>
      </c>
      <c r="J14" s="45">
        <f t="shared" si="1"/>
        <v>6205</v>
      </c>
      <c r="K14" s="47">
        <f>olap_bld_lj_gesch!J40</f>
        <v>4104</v>
      </c>
      <c r="L14" s="47">
        <f>olap_bld_lj_gesch!K40</f>
        <v>2100</v>
      </c>
      <c r="M14" s="66">
        <f>olap_bld_lj_gesch!L40</f>
        <v>1</v>
      </c>
      <c r="N14" s="45">
        <f t="shared" si="2"/>
        <v>6147</v>
      </c>
      <c r="O14" s="47">
        <f>olap_bld_lj_gesch!M40</f>
        <v>4046</v>
      </c>
      <c r="P14" s="47">
        <f>olap_bld_lj_gesch!N40</f>
        <v>2101</v>
      </c>
      <c r="Q14" s="66">
        <f>olap_bld_lj_gesch!O40</f>
        <v>0</v>
      </c>
      <c r="R14" s="45">
        <f t="shared" si="3"/>
        <v>3023</v>
      </c>
      <c r="S14" s="47">
        <f>olap_bld_lj_gesch!P40</f>
        <v>2598</v>
      </c>
      <c r="T14" s="47">
        <f>olap_bld_lj_gesch!Q40</f>
        <v>425</v>
      </c>
      <c r="U14" s="68">
        <f>olap_bld_lj_gesch!R40</f>
        <v>0</v>
      </c>
      <c r="V14" s="5"/>
      <c r="W14" s="8"/>
      <c r="X14" s="8"/>
      <c r="Y14" s="8"/>
    </row>
    <row r="15" spans="1:25" ht="20.100000000000001" customHeight="1" x14ac:dyDescent="0.35">
      <c r="A15" s="44" t="s">
        <v>6</v>
      </c>
      <c r="B15" s="45">
        <f>olap_bld_lj_gesch!C41</f>
        <v>7545</v>
      </c>
      <c r="C15" s="46">
        <f>olap_bld_lj_gesch!D41</f>
        <v>4995</v>
      </c>
      <c r="D15" s="46">
        <f>olap_bld_lj_gesch!E41</f>
        <v>2549</v>
      </c>
      <c r="E15" s="66">
        <f>olap_bld_lj_gesch!F41</f>
        <v>1</v>
      </c>
      <c r="F15" s="45">
        <f t="shared" si="0"/>
        <v>2194</v>
      </c>
      <c r="G15" s="47">
        <f>olap_bld_lj_gesch!G41</f>
        <v>1392</v>
      </c>
      <c r="H15" s="47">
        <f>olap_bld_lj_gesch!H41</f>
        <v>801</v>
      </c>
      <c r="I15" s="66">
        <f>olap_bld_lj_gesch!I41</f>
        <v>1</v>
      </c>
      <c r="J15" s="45">
        <f t="shared" si="1"/>
        <v>2324</v>
      </c>
      <c r="K15" s="47">
        <f>olap_bld_lj_gesch!J41</f>
        <v>1477</v>
      </c>
      <c r="L15" s="47">
        <f>olap_bld_lj_gesch!K41</f>
        <v>847</v>
      </c>
      <c r="M15" s="66">
        <f>olap_bld_lj_gesch!L41</f>
        <v>0</v>
      </c>
      <c r="N15" s="45">
        <f t="shared" si="2"/>
        <v>2212</v>
      </c>
      <c r="O15" s="47">
        <f>olap_bld_lj_gesch!M41</f>
        <v>1411</v>
      </c>
      <c r="P15" s="47">
        <f>olap_bld_lj_gesch!N41</f>
        <v>801</v>
      </c>
      <c r="Q15" s="66">
        <f>olap_bld_lj_gesch!O41</f>
        <v>0</v>
      </c>
      <c r="R15" s="45">
        <f t="shared" si="3"/>
        <v>815</v>
      </c>
      <c r="S15" s="47">
        <f>olap_bld_lj_gesch!P41</f>
        <v>715</v>
      </c>
      <c r="T15" s="47">
        <f>olap_bld_lj_gesch!Q41</f>
        <v>100</v>
      </c>
      <c r="U15" s="68">
        <f>olap_bld_lj_gesch!R41</f>
        <v>0</v>
      </c>
      <c r="V15" s="5"/>
      <c r="W15" s="8"/>
      <c r="X15" s="8"/>
      <c r="Y15" s="8"/>
    </row>
    <row r="16" spans="1:25" ht="20.100000000000001" customHeight="1" x14ac:dyDescent="0.35">
      <c r="A16" s="44" t="s">
        <v>7</v>
      </c>
      <c r="B16" s="45">
        <f>olap_bld_lj_gesch!C42</f>
        <v>14442</v>
      </c>
      <c r="C16" s="46">
        <f>olap_bld_lj_gesch!D42</f>
        <v>9926</v>
      </c>
      <c r="D16" s="46">
        <f>olap_bld_lj_gesch!E42</f>
        <v>4510</v>
      </c>
      <c r="E16" s="66">
        <f>olap_bld_lj_gesch!F42</f>
        <v>6</v>
      </c>
      <c r="F16" s="45">
        <f t="shared" si="0"/>
        <v>4292</v>
      </c>
      <c r="G16" s="47">
        <f>olap_bld_lj_gesch!G42</f>
        <v>2890</v>
      </c>
      <c r="H16" s="47">
        <f>olap_bld_lj_gesch!H42</f>
        <v>1400</v>
      </c>
      <c r="I16" s="66">
        <f>olap_bld_lj_gesch!I42</f>
        <v>2</v>
      </c>
      <c r="J16" s="45">
        <f t="shared" si="1"/>
        <v>4231</v>
      </c>
      <c r="K16" s="47">
        <f>olap_bld_lj_gesch!J42</f>
        <v>2809</v>
      </c>
      <c r="L16" s="47">
        <f>olap_bld_lj_gesch!K42</f>
        <v>1422</v>
      </c>
      <c r="M16" s="66">
        <f>olap_bld_lj_gesch!L42</f>
        <v>0</v>
      </c>
      <c r="N16" s="45">
        <f t="shared" si="2"/>
        <v>4032</v>
      </c>
      <c r="O16" s="47">
        <f>olap_bld_lj_gesch!M42</f>
        <v>2639</v>
      </c>
      <c r="P16" s="47">
        <f>olap_bld_lj_gesch!N42</f>
        <v>1389</v>
      </c>
      <c r="Q16" s="66">
        <f>olap_bld_lj_gesch!O42</f>
        <v>4</v>
      </c>
      <c r="R16" s="45">
        <f t="shared" si="3"/>
        <v>1887</v>
      </c>
      <c r="S16" s="47">
        <f>olap_bld_lj_gesch!P42</f>
        <v>1588</v>
      </c>
      <c r="T16" s="47">
        <f>olap_bld_lj_gesch!Q42</f>
        <v>299</v>
      </c>
      <c r="U16" s="68">
        <f>olap_bld_lj_gesch!R42</f>
        <v>0</v>
      </c>
      <c r="V16" s="5"/>
      <c r="W16" s="8"/>
      <c r="X16" s="8"/>
      <c r="Y16" s="8"/>
    </row>
    <row r="17" spans="1:25" ht="20.100000000000001" customHeight="1" x14ac:dyDescent="0.35">
      <c r="A17" s="44" t="s">
        <v>8</v>
      </c>
      <c r="B17" s="45">
        <f>olap_bld_lj_gesch!C43</f>
        <v>9700</v>
      </c>
      <c r="C17" s="46">
        <f>olap_bld_lj_gesch!D43</f>
        <v>6679</v>
      </c>
      <c r="D17" s="46">
        <f>olap_bld_lj_gesch!E43</f>
        <v>3021</v>
      </c>
      <c r="E17" s="66">
        <f>olap_bld_lj_gesch!F43</f>
        <v>0</v>
      </c>
      <c r="F17" s="45">
        <f t="shared" si="0"/>
        <v>2735</v>
      </c>
      <c r="G17" s="47">
        <f>olap_bld_lj_gesch!G43</f>
        <v>1804</v>
      </c>
      <c r="H17" s="47">
        <f>olap_bld_lj_gesch!H43</f>
        <v>931</v>
      </c>
      <c r="I17" s="66">
        <f>olap_bld_lj_gesch!I43</f>
        <v>0</v>
      </c>
      <c r="J17" s="45">
        <f t="shared" si="1"/>
        <v>2990</v>
      </c>
      <c r="K17" s="47">
        <f>olap_bld_lj_gesch!J43</f>
        <v>1997</v>
      </c>
      <c r="L17" s="47">
        <f>olap_bld_lj_gesch!K43</f>
        <v>993</v>
      </c>
      <c r="M17" s="66">
        <f>olap_bld_lj_gesch!L43</f>
        <v>0</v>
      </c>
      <c r="N17" s="45">
        <f t="shared" si="2"/>
        <v>2858</v>
      </c>
      <c r="O17" s="47">
        <f>olap_bld_lj_gesch!M43</f>
        <v>1909</v>
      </c>
      <c r="P17" s="47">
        <f>olap_bld_lj_gesch!N43</f>
        <v>949</v>
      </c>
      <c r="Q17" s="66">
        <f>olap_bld_lj_gesch!O43</f>
        <v>0</v>
      </c>
      <c r="R17" s="45">
        <f t="shared" si="3"/>
        <v>1117</v>
      </c>
      <c r="S17" s="47">
        <f>olap_bld_lj_gesch!P43</f>
        <v>969</v>
      </c>
      <c r="T17" s="47">
        <f>olap_bld_lj_gesch!Q43</f>
        <v>148</v>
      </c>
      <c r="U17" s="68">
        <f>olap_bld_lj_gesch!R43</f>
        <v>0</v>
      </c>
      <c r="V17" s="5"/>
      <c r="W17" s="8"/>
      <c r="X17" s="8"/>
      <c r="Y17" s="8"/>
    </row>
    <row r="18" spans="1:25" ht="20.100000000000001" customHeight="1" x14ac:dyDescent="0.35">
      <c r="A18" s="44" t="s">
        <v>9</v>
      </c>
      <c r="B18" s="45">
        <f>olap_bld_lj_gesch!C44</f>
        <v>6348</v>
      </c>
      <c r="C18" s="46">
        <f>olap_bld_lj_gesch!D44</f>
        <v>4433</v>
      </c>
      <c r="D18" s="46">
        <f>olap_bld_lj_gesch!E44</f>
        <v>1915</v>
      </c>
      <c r="E18" s="66">
        <f>olap_bld_lj_gesch!F44</f>
        <v>0</v>
      </c>
      <c r="F18" s="45">
        <f t="shared" si="0"/>
        <v>1715</v>
      </c>
      <c r="G18" s="48">
        <f>olap_bld_lj_gesch!G44</f>
        <v>1219</v>
      </c>
      <c r="H18" s="48">
        <f>olap_bld_lj_gesch!H44</f>
        <v>496</v>
      </c>
      <c r="I18" s="66">
        <f>olap_bld_lj_gesch!I44</f>
        <v>0</v>
      </c>
      <c r="J18" s="45">
        <f t="shared" si="1"/>
        <v>1930</v>
      </c>
      <c r="K18" s="48">
        <f>olap_bld_lj_gesch!J44</f>
        <v>1267</v>
      </c>
      <c r="L18" s="48">
        <f>olap_bld_lj_gesch!K44</f>
        <v>663</v>
      </c>
      <c r="M18" s="66">
        <f>olap_bld_lj_gesch!L44</f>
        <v>0</v>
      </c>
      <c r="N18" s="45">
        <f t="shared" si="2"/>
        <v>1871</v>
      </c>
      <c r="O18" s="48">
        <f>olap_bld_lj_gesch!M44</f>
        <v>1238</v>
      </c>
      <c r="P18" s="48">
        <f>olap_bld_lj_gesch!N44</f>
        <v>633</v>
      </c>
      <c r="Q18" s="66">
        <f>olap_bld_lj_gesch!O44</f>
        <v>0</v>
      </c>
      <c r="R18" s="45">
        <f t="shared" si="3"/>
        <v>832</v>
      </c>
      <c r="S18" s="48">
        <f>olap_bld_lj_gesch!P44</f>
        <v>709</v>
      </c>
      <c r="T18" s="48">
        <f>olap_bld_lj_gesch!Q44</f>
        <v>123</v>
      </c>
      <c r="U18" s="68">
        <f>olap_bld_lj_gesch!R44</f>
        <v>0</v>
      </c>
      <c r="V18" s="5"/>
      <c r="W18" s="8"/>
      <c r="X18" s="8"/>
      <c r="Y18" s="8"/>
    </row>
    <row r="19" spans="1:25" ht="20.100000000000001" customHeight="1" x14ac:dyDescent="0.35">
      <c r="A19" s="44" t="s">
        <v>10</v>
      </c>
      <c r="B19" s="45">
        <f>olap_bld_lj_gesch!C45</f>
        <v>17715</v>
      </c>
      <c r="C19" s="46">
        <f>olap_bld_lj_gesch!D45</f>
        <v>11177</v>
      </c>
      <c r="D19" s="46">
        <f>olap_bld_lj_gesch!E45</f>
        <v>6534</v>
      </c>
      <c r="E19" s="66">
        <f>olap_bld_lj_gesch!F45</f>
        <v>4</v>
      </c>
      <c r="F19" s="45">
        <f t="shared" si="0"/>
        <v>6021</v>
      </c>
      <c r="G19" s="48">
        <f>olap_bld_lj_gesch!G45</f>
        <v>3753</v>
      </c>
      <c r="H19" s="48">
        <f>olap_bld_lj_gesch!H45</f>
        <v>2267</v>
      </c>
      <c r="I19" s="66">
        <f>olap_bld_lj_gesch!I45</f>
        <v>1</v>
      </c>
      <c r="J19" s="45">
        <f t="shared" si="1"/>
        <v>5313</v>
      </c>
      <c r="K19" s="48">
        <f>olap_bld_lj_gesch!J45</f>
        <v>3256</v>
      </c>
      <c r="L19" s="48">
        <f>olap_bld_lj_gesch!K45</f>
        <v>2054</v>
      </c>
      <c r="M19" s="66">
        <f>olap_bld_lj_gesch!L45</f>
        <v>3</v>
      </c>
      <c r="N19" s="45">
        <f t="shared" si="2"/>
        <v>5072</v>
      </c>
      <c r="O19" s="48">
        <f>olap_bld_lj_gesch!M45</f>
        <v>3052</v>
      </c>
      <c r="P19" s="48">
        <f>olap_bld_lj_gesch!N45</f>
        <v>2020</v>
      </c>
      <c r="Q19" s="66">
        <f>olap_bld_lj_gesch!O45</f>
        <v>0</v>
      </c>
      <c r="R19" s="45">
        <f t="shared" si="3"/>
        <v>1309</v>
      </c>
      <c r="S19" s="48">
        <f>olap_bld_lj_gesch!P45</f>
        <v>1116</v>
      </c>
      <c r="T19" s="48">
        <f>olap_bld_lj_gesch!Q45</f>
        <v>193</v>
      </c>
      <c r="U19" s="68">
        <f>olap_bld_lj_gesch!R45</f>
        <v>0</v>
      </c>
      <c r="V19" s="5"/>
      <c r="W19" s="8"/>
      <c r="X19" s="8"/>
      <c r="Y19" s="8"/>
    </row>
    <row r="20" spans="1:25" ht="20.100000000000001" customHeight="1" x14ac:dyDescent="0.35">
      <c r="A20" s="57" t="str">
        <f>IF(Auswahl_Jahr&lt;2004,"ÖSTERREICH","ÖSTERREICH 1)")</f>
        <v>ÖSTERREICH 1)</v>
      </c>
      <c r="B20" s="58">
        <f>olap_bld_lj_gesch!C46</f>
        <v>102878</v>
      </c>
      <c r="C20" s="59">
        <f>olap_bld_lj_gesch!D46</f>
        <v>70017</v>
      </c>
      <c r="D20" s="59">
        <f>olap_bld_lj_gesch!E46</f>
        <v>32845</v>
      </c>
      <c r="E20" s="67">
        <f>olap_bld_lj_gesch!F46</f>
        <v>16</v>
      </c>
      <c r="F20" s="58">
        <f t="shared" si="0"/>
        <v>30652</v>
      </c>
      <c r="G20" s="59">
        <f>olap_bld_lj_gesch!G46</f>
        <v>20256</v>
      </c>
      <c r="H20" s="59">
        <f>olap_bld_lj_gesch!H46</f>
        <v>10391</v>
      </c>
      <c r="I20" s="67">
        <f>olap_bld_lj_gesch!I46</f>
        <v>5</v>
      </c>
      <c r="J20" s="58">
        <f t="shared" si="1"/>
        <v>30441</v>
      </c>
      <c r="K20" s="59">
        <f>olap_bld_lj_gesch!J46</f>
        <v>19967</v>
      </c>
      <c r="L20" s="59">
        <f>olap_bld_lj_gesch!K46</f>
        <v>10469</v>
      </c>
      <c r="M20" s="67">
        <f>olap_bld_lj_gesch!L46</f>
        <v>5</v>
      </c>
      <c r="N20" s="58">
        <f t="shared" si="2"/>
        <v>29618</v>
      </c>
      <c r="O20" s="59">
        <f>olap_bld_lj_gesch!M46</f>
        <v>19322</v>
      </c>
      <c r="P20" s="59">
        <f>olap_bld_lj_gesch!N46</f>
        <v>10290</v>
      </c>
      <c r="Q20" s="67">
        <f>olap_bld_lj_gesch!O46</f>
        <v>6</v>
      </c>
      <c r="R20" s="58">
        <f t="shared" si="3"/>
        <v>12167</v>
      </c>
      <c r="S20" s="59">
        <f>olap_bld_lj_gesch!P46</f>
        <v>10472</v>
      </c>
      <c r="T20" s="59">
        <f>olap_bld_lj_gesch!Q46</f>
        <v>1695</v>
      </c>
      <c r="U20" s="69">
        <f>olap_bld_lj_gesch!R46</f>
        <v>0</v>
      </c>
      <c r="V20" s="5"/>
      <c r="W20" s="8"/>
      <c r="X20" s="8"/>
      <c r="Y20" s="8"/>
    </row>
    <row r="21" spans="1:25" ht="25.5" customHeight="1" x14ac:dyDescent="0.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25" s="9" customFormat="1" ht="15" customHeight="1" x14ac:dyDescent="0.35">
      <c r="A22" s="49" t="str">
        <f>IF(ISERROR(TEXT(IBA,"#.###")),IF(Auswahl_Jahr&lt;2004,"","1) Davon haben " &amp; TEXT(IBA,"# ###") &amp;" Jugendliche einen Ausbildungsplatz in der Berufsausbildung gemäß §8b (" &amp; TEXT(VLZ,"# ###")&amp;" in verlängerten Lehrausbildungen und " &amp; TEXT(TQL,"# ###")&amp;" in Teilqualifizierungen;"),IF(Auswahl_Jahr&lt;2004,"","1) Davon haben " &amp; TEXT(IBA,"#.###") &amp;" Jugendliche einen Ausbildungsplatz in der Berufsausbildung gemäß §8b (" &amp; TEXT(VLZ,"#.###")&amp;" in verlängerten Lehrausbildungen und " &amp; TEXT(TQL,"#.###")&amp;" in Teilqualifizierungen;"))</f>
        <v>1) Davon haben 8 362 Jugendliche einen Ausbildungsplatz in der Berufsausbildung gemäß §8b (7 091 in verlängerten Lehrausbildungen und 1 271 in Teilqualifizierungen;</v>
      </c>
      <c r="I22" s="10"/>
      <c r="M22" s="50"/>
      <c r="N22" s="50"/>
      <c r="R22" s="10"/>
    </row>
    <row r="23" spans="1:25" s="11" customFormat="1" ht="12.75" customHeight="1" x14ac:dyDescent="0.35">
      <c r="A23" s="49" t="str">
        <f>IF(ISERROR(TEXT(inUnt,"#.###")),IF(Auswahl_Jahr&lt;2004,"","    "&amp; TEXT(inUnt,"# ###") &amp;" werden in Unternehmungen und "&amp; TEXT(inEinr,"# ###") &amp;" in Einrichtungen ausgebildet). "),IF(Auswahl_Jahr&lt;2004,"","    "&amp; TEXT(inUnt,"#.###") &amp;" werden in Unternehmungen und "&amp; TEXT(inEinr,"#.###") &amp;" in Einrichtungen ausgebildet). "))</f>
        <v xml:space="preserve">    6 243 werden in Unternehmungen und 2 119 in Einrichtungen ausgebildet). </v>
      </c>
    </row>
    <row r="24" spans="1:25" s="11" customFormat="1" ht="21" customHeight="1" x14ac:dyDescent="0.35">
      <c r="A24" s="49" t="s">
        <v>405</v>
      </c>
      <c r="D24" s="70" t="s">
        <v>404</v>
      </c>
    </row>
    <row r="25" spans="1:25" s="11" customFormat="1" ht="21" customHeight="1" x14ac:dyDescent="0.35">
      <c r="A25" s="49" t="str">
        <f>"Quelle: LEHRLINGSSTATISTIK " &amp; Auswahl_Jahr &amp;", Wirtschaftskammern Österreichs"</f>
        <v>Quelle: LEHRLINGSSTATISTIK 2025, Wirtschaftskammern Österreichs</v>
      </c>
    </row>
    <row r="26" spans="1:25" x14ac:dyDescent="0.3">
      <c r="A26" s="2"/>
      <c r="B26" s="2"/>
      <c r="C26" s="2"/>
      <c r="D26" s="2"/>
      <c r="E26" s="2"/>
      <c r="F26" s="4"/>
      <c r="G26" s="6"/>
      <c r="H26" s="6"/>
      <c r="T26" s="4"/>
      <c r="U26" s="6"/>
    </row>
    <row r="27" spans="1:25" x14ac:dyDescent="0.3">
      <c r="A27" s="2"/>
      <c r="B27" s="2"/>
      <c r="C27" s="2"/>
      <c r="D27" s="2"/>
      <c r="E27" s="2"/>
      <c r="F27" s="4"/>
      <c r="G27" s="6"/>
      <c r="H27" s="6"/>
      <c r="K27" s="5"/>
      <c r="L27" s="5"/>
      <c r="M27" s="5"/>
      <c r="N27" s="5"/>
      <c r="O27" s="5"/>
      <c r="P27" s="5"/>
      <c r="T27" s="4"/>
      <c r="U27" s="6"/>
    </row>
  </sheetData>
  <sheetProtection algorithmName="SHA-512" hashValue="lIg18PP97hwucDFQa1jgSX9i9AmmCpYBy19PC3JxXYUV1w5xz2MLYYxKgsUrmoUJBzpBP1h96uhUbLT7tzeSLQ==" saltValue="bg/9g9q9NgO95XgPns14bw==" spinCount="100000" sheet="1" objects="1" scenarios="1"/>
  <mergeCells count="5">
    <mergeCell ref="R9:U9"/>
    <mergeCell ref="B9:E9"/>
    <mergeCell ref="F9:I9"/>
    <mergeCell ref="J9:M9"/>
    <mergeCell ref="N9:Q9"/>
  </mergeCells>
  <hyperlinks>
    <hyperlink ref="D24" r:id="rId1" xr:uid="{654A83E0-B0B0-4AE5-A0B9-5E01BEED7C86}"/>
  </hyperlinks>
  <pageMargins left="0.70866141732283472" right="0.59055118110236227" top="0.98425196850393704" bottom="0.98425196850393704" header="0.47244094488188981" footer="0.51181102362204722"/>
  <pageSetup paperSize="9" fitToWidth="0" fitToHeight="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Spinner 1">
              <controlPr defaultSize="0" autoPict="0">
                <anchor>
                  <from>
                    <xdr:col>3</xdr:col>
                    <xdr:colOff>76200</xdr:colOff>
                    <xdr:row>3</xdr:row>
                    <xdr:rowOff>152400</xdr:rowOff>
                  </from>
                  <to>
                    <xdr:col>3</xdr:col>
                    <xdr:colOff>266700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L56"/>
  <sheetViews>
    <sheetView topLeftCell="A22" workbookViewId="0">
      <selection activeCell="AW21" sqref="AW21"/>
    </sheetView>
  </sheetViews>
  <sheetFormatPr baseColWidth="10" defaultColWidth="11.42578125" defaultRowHeight="16.5" x14ac:dyDescent="0.3"/>
  <cols>
    <col min="1" max="1" width="11.42578125" style="61"/>
    <col min="2" max="2" width="22.140625" style="25" customWidth="1"/>
    <col min="3" max="3" width="23.5703125" style="25" customWidth="1"/>
    <col min="4" max="4" width="8.42578125" style="25" customWidth="1"/>
    <col min="5" max="5" width="9.140625" style="25" customWidth="1"/>
    <col min="6" max="6" width="8.42578125" style="25" customWidth="1"/>
    <col min="7" max="7" width="19.7109375" style="25" bestFit="1" customWidth="1"/>
    <col min="8" max="8" width="8.42578125" style="25" customWidth="1"/>
    <col min="9" max="9" width="9.140625" style="25" customWidth="1"/>
    <col min="10" max="10" width="8.42578125" style="25" customWidth="1"/>
    <col min="11" max="11" width="9.140625" style="25" customWidth="1"/>
    <col min="12" max="12" width="8.42578125" style="25" customWidth="1"/>
    <col min="13" max="13" width="9.140625" style="25" customWidth="1"/>
    <col min="14" max="14" width="8.42578125" style="25" customWidth="1"/>
    <col min="15" max="15" width="9.140625" style="25" customWidth="1"/>
    <col min="16" max="16" width="8.42578125" style="25" customWidth="1"/>
    <col min="17" max="17" width="9.140625" style="25" customWidth="1"/>
    <col min="18" max="18" width="8.42578125" style="25" customWidth="1"/>
    <col min="19" max="19" width="9.140625" style="25" customWidth="1"/>
    <col min="20" max="20" width="8.42578125" style="25" customWidth="1"/>
    <col min="21" max="21" width="9.140625" style="25" customWidth="1"/>
    <col min="22" max="22" width="8.42578125" style="25" customWidth="1"/>
    <col min="23" max="23" width="9.140625" style="25" customWidth="1"/>
    <col min="24" max="24" width="8.42578125" style="25" customWidth="1"/>
    <col min="25" max="25" width="9.140625" style="25" customWidth="1"/>
    <col min="26" max="26" width="8.42578125" style="25" customWidth="1"/>
    <col min="27" max="27" width="9.140625" style="25" customWidth="1"/>
    <col min="28" max="28" width="8.42578125" style="25" customWidth="1"/>
    <col min="29" max="29" width="9.140625" style="25" customWidth="1"/>
    <col min="30" max="30" width="8.42578125" style="25" customWidth="1"/>
    <col min="31" max="31" width="9.140625" style="25" customWidth="1"/>
    <col min="32" max="32" width="8.42578125" style="25" customWidth="1"/>
    <col min="33" max="33" width="9.140625" style="25" customWidth="1"/>
    <col min="34" max="34" width="8.42578125" style="25" customWidth="1"/>
    <col min="35" max="35" width="9.140625" style="25" customWidth="1"/>
    <col min="36" max="36" width="8.42578125" style="25" customWidth="1"/>
    <col min="37" max="37" width="9.140625" style="25" customWidth="1"/>
    <col min="38" max="38" width="8.42578125" style="25" customWidth="1"/>
    <col min="39" max="39" width="9.140625" style="25" customWidth="1"/>
    <col min="40" max="40" width="8.42578125" style="25" customWidth="1"/>
    <col min="41" max="41" width="9.140625" style="25" customWidth="1"/>
    <col min="42" max="42" width="8.42578125" style="25" customWidth="1"/>
    <col min="43" max="43" width="9.140625" style="25" customWidth="1"/>
    <col min="44" max="44" width="8.42578125" style="25" customWidth="1"/>
    <col min="45" max="45" width="9.140625" style="25" customWidth="1"/>
    <col min="46" max="46" width="8.42578125" style="25" customWidth="1"/>
    <col min="47" max="47" width="9.140625" style="25" customWidth="1"/>
    <col min="48" max="48" width="8.42578125" style="25" customWidth="1"/>
    <col min="49" max="49" width="9.140625" style="25" customWidth="1"/>
    <col min="50" max="50" width="8.42578125" style="25" customWidth="1"/>
    <col min="51" max="51" width="9.140625" style="25" customWidth="1"/>
    <col min="52" max="52" width="8.42578125" style="25" customWidth="1"/>
    <col min="53" max="53" width="9.140625" style="25" customWidth="1"/>
    <col min="54" max="54" width="8.42578125" style="25" customWidth="1"/>
    <col min="55" max="55" width="9.140625" style="25" customWidth="1"/>
    <col min="56" max="56" width="8.42578125" style="25" customWidth="1"/>
    <col min="57" max="57" width="9.140625" style="25" customWidth="1"/>
    <col min="58" max="58" width="8.42578125" style="25" customWidth="1"/>
    <col min="59" max="59" width="9.140625" style="25" customWidth="1"/>
    <col min="60" max="60" width="8.42578125" style="25" customWidth="1"/>
    <col min="61" max="61" width="9.140625" style="25" customWidth="1"/>
    <col min="62" max="62" width="8.42578125" style="25" customWidth="1"/>
    <col min="63" max="63" width="9.140625" style="25" customWidth="1"/>
    <col min="64" max="64" width="8.42578125" style="25" customWidth="1"/>
    <col min="65" max="65" width="9.140625" style="25" customWidth="1"/>
    <col min="66" max="66" width="8.42578125" style="25" customWidth="1"/>
    <col min="67" max="67" width="9.140625" style="25" customWidth="1"/>
    <col min="68" max="68" width="8.42578125" style="25" customWidth="1"/>
    <col min="69" max="69" width="9.140625" style="25" customWidth="1"/>
    <col min="70" max="70" width="8.42578125" style="25" customWidth="1"/>
    <col min="71" max="71" width="9.140625" style="25" customWidth="1"/>
    <col min="72" max="72" width="8.42578125" style="25" customWidth="1"/>
    <col min="73" max="73" width="9.140625" style="25" customWidth="1"/>
    <col min="74" max="74" width="8.42578125" style="25" customWidth="1"/>
    <col min="75" max="75" width="9.140625" style="25" customWidth="1"/>
    <col min="76" max="76" width="8.42578125" style="25" customWidth="1"/>
    <col min="77" max="77" width="9.140625" style="25" customWidth="1"/>
    <col min="78" max="78" width="8.42578125" style="25" customWidth="1"/>
    <col min="79" max="79" width="9.140625" style="25" customWidth="1"/>
    <col min="80" max="80" width="8.42578125" style="25" customWidth="1"/>
    <col min="81" max="81" width="9.140625" style="25" customWidth="1"/>
    <col min="82" max="82" width="8.42578125" style="25" customWidth="1"/>
    <col min="83" max="83" width="9.140625" style="25" customWidth="1"/>
    <col min="84" max="84" width="8.42578125" style="25" customWidth="1"/>
    <col min="85" max="85" width="9.140625" style="25" customWidth="1"/>
    <col min="86" max="86" width="8.42578125" style="25" customWidth="1"/>
    <col min="87" max="87" width="9.140625" style="25" customWidth="1"/>
    <col min="88" max="88" width="8.42578125" style="25" customWidth="1"/>
    <col min="89" max="89" width="9.140625" style="25" customWidth="1"/>
    <col min="90" max="90" width="8.42578125" style="25" customWidth="1"/>
    <col min="91" max="91" width="9.140625" style="25" customWidth="1"/>
    <col min="92" max="92" width="8.42578125" style="25" customWidth="1"/>
    <col min="93" max="93" width="9.140625" style="25" customWidth="1"/>
    <col min="94" max="94" width="8.42578125" style="25" customWidth="1"/>
    <col min="95" max="95" width="9.140625" style="25" customWidth="1"/>
    <col min="96" max="96" width="8.42578125" style="25" customWidth="1"/>
    <col min="97" max="97" width="9.140625" style="25" customWidth="1"/>
    <col min="98" max="98" width="8.42578125" style="25" customWidth="1"/>
    <col min="99" max="99" width="9.140625" style="25" customWidth="1"/>
    <col min="100" max="100" width="8.42578125" style="25" customWidth="1"/>
    <col min="101" max="101" width="9.140625" style="25" customWidth="1"/>
    <col min="102" max="102" width="8.42578125" style="25" customWidth="1"/>
    <col min="103" max="103" width="9.140625" style="25" customWidth="1"/>
    <col min="104" max="104" width="8.42578125" style="25" customWidth="1"/>
    <col min="105" max="105" width="9.140625" style="25" customWidth="1"/>
    <col min="106" max="106" width="8.42578125" style="25" customWidth="1"/>
    <col min="107" max="107" width="13.140625" style="25" customWidth="1"/>
    <col min="108" max="108" width="9.42578125" style="25" customWidth="1"/>
    <col min="109" max="109" width="8.7109375" style="25" customWidth="1"/>
    <col min="110" max="110" width="13.140625" style="25" customWidth="1"/>
    <col min="111" max="111" width="9.42578125" style="25" customWidth="1"/>
    <col min="112" max="112" width="8.7109375" style="25" customWidth="1"/>
    <col min="113" max="113" width="13.140625" style="25" customWidth="1"/>
    <col min="114" max="114" width="9.42578125" style="25" customWidth="1"/>
    <col min="115" max="115" width="8.7109375" style="25" customWidth="1"/>
    <col min="116" max="116" width="13.140625" style="25" customWidth="1"/>
    <col min="117" max="117" width="9.42578125" style="25" customWidth="1"/>
    <col min="118" max="118" width="8.7109375" style="25" customWidth="1"/>
    <col min="119" max="119" width="13.140625" style="25" customWidth="1"/>
    <col min="120" max="120" width="9.42578125" style="25" customWidth="1"/>
    <col min="121" max="121" width="8.7109375" style="25" customWidth="1"/>
    <col min="122" max="122" width="13.140625" style="25" bestFit="1" customWidth="1"/>
    <col min="123" max="123" width="9.42578125" style="25" customWidth="1"/>
    <col min="124" max="124" width="8.7109375" style="25" customWidth="1"/>
    <col min="125" max="125" width="13.140625" style="25" bestFit="1" customWidth="1"/>
    <col min="126" max="126" width="9.42578125" style="25" customWidth="1"/>
    <col min="127" max="127" width="8.7109375" style="25" customWidth="1"/>
    <col min="128" max="128" width="13.140625" style="25" bestFit="1" customWidth="1"/>
    <col min="129" max="129" width="9.42578125" style="25" customWidth="1"/>
    <col min="130" max="130" width="8.7109375" style="25" customWidth="1"/>
    <col min="131" max="131" width="13.140625" style="25" bestFit="1" customWidth="1"/>
    <col min="132" max="132" width="9.42578125" style="25" customWidth="1"/>
    <col min="133" max="133" width="8.7109375" style="25" customWidth="1"/>
    <col min="134" max="134" width="13.140625" style="25" customWidth="1"/>
    <col min="135" max="135" width="9.42578125" style="25" customWidth="1"/>
    <col min="136" max="136" width="8.7109375" style="25" customWidth="1"/>
    <col min="137" max="137" width="13.140625" style="25" customWidth="1"/>
    <col min="138" max="138" width="9.42578125" style="25" customWidth="1"/>
    <col min="139" max="139" width="8.7109375" style="25" customWidth="1"/>
    <col min="140" max="140" width="13.140625" style="25" customWidth="1"/>
    <col min="141" max="141" width="9.42578125" style="25" customWidth="1"/>
    <col min="142" max="142" width="8.7109375" style="25" customWidth="1"/>
    <col min="143" max="143" width="13.140625" style="25" customWidth="1"/>
    <col min="144" max="144" width="9.42578125" style="25" customWidth="1"/>
    <col min="145" max="145" width="8.7109375" style="25" customWidth="1"/>
    <col min="146" max="146" width="13.140625" style="25" customWidth="1"/>
    <col min="147" max="147" width="8.7109375" style="25" customWidth="1"/>
    <col min="148" max="148" width="13.140625" style="25" bestFit="1" customWidth="1"/>
    <col min="149" max="149" width="9.42578125" style="25" customWidth="1"/>
    <col min="150" max="150" width="8.7109375" style="25" customWidth="1"/>
    <col min="151" max="151" width="13.140625" style="25" bestFit="1" customWidth="1"/>
    <col min="152" max="152" width="9.42578125" style="25" customWidth="1"/>
    <col min="153" max="153" width="8.7109375" style="25" customWidth="1"/>
    <col min="154" max="154" width="13.140625" style="25" bestFit="1" customWidth="1"/>
    <col min="155" max="155" width="9.42578125" style="25" customWidth="1"/>
    <col min="156" max="156" width="8.7109375" style="25" customWidth="1"/>
    <col min="157" max="157" width="13.140625" style="25" bestFit="1" customWidth="1"/>
    <col min="158" max="158" width="13.42578125" style="25" bestFit="1" customWidth="1"/>
    <col min="159" max="16384" width="11.42578125" style="25"/>
  </cols>
  <sheetData>
    <row r="1" spans="1:298" x14ac:dyDescent="0.3">
      <c r="A1" s="61">
        <v>1</v>
      </c>
      <c r="C1" s="63" t="s">
        <v>423</v>
      </c>
      <c r="D1" s="25" t="s">
        <v>92</v>
      </c>
      <c r="E1" s="25" t="s">
        <v>298</v>
      </c>
      <c r="F1" s="25" t="s">
        <v>93</v>
      </c>
      <c r="G1" s="25" t="s">
        <v>94</v>
      </c>
      <c r="H1" s="25" t="s">
        <v>299</v>
      </c>
      <c r="I1" s="25" t="s">
        <v>95</v>
      </c>
      <c r="J1" s="25" t="s">
        <v>96</v>
      </c>
      <c r="K1" s="25" t="s">
        <v>300</v>
      </c>
      <c r="L1" s="25" t="s">
        <v>97</v>
      </c>
      <c r="M1" s="25" t="s">
        <v>98</v>
      </c>
      <c r="N1" s="25" t="s">
        <v>301</v>
      </c>
      <c r="O1" s="25" t="s">
        <v>99</v>
      </c>
      <c r="P1" s="25" t="s">
        <v>100</v>
      </c>
      <c r="Q1" s="25" t="s">
        <v>302</v>
      </c>
      <c r="R1" s="25" t="s">
        <v>101</v>
      </c>
      <c r="S1" s="25" t="s">
        <v>102</v>
      </c>
      <c r="T1" s="25" t="s">
        <v>303</v>
      </c>
      <c r="U1" s="25" t="s">
        <v>103</v>
      </c>
      <c r="V1" s="25" t="s">
        <v>104</v>
      </c>
      <c r="W1" s="25" t="s">
        <v>304</v>
      </c>
      <c r="X1" s="25" t="s">
        <v>105</v>
      </c>
      <c r="Y1" s="25" t="s">
        <v>106</v>
      </c>
      <c r="Z1" s="25" t="s">
        <v>305</v>
      </c>
      <c r="AA1" s="25" t="s">
        <v>107</v>
      </c>
      <c r="AB1" s="25" t="s">
        <v>108</v>
      </c>
      <c r="AC1" s="25" t="s">
        <v>306</v>
      </c>
      <c r="AD1" s="25" t="s">
        <v>109</v>
      </c>
      <c r="AE1" s="25" t="s">
        <v>110</v>
      </c>
      <c r="AF1" s="25" t="s">
        <v>307</v>
      </c>
      <c r="AG1" s="25" t="s">
        <v>111</v>
      </c>
      <c r="AH1" s="25" t="s">
        <v>112</v>
      </c>
      <c r="AI1" s="25" t="s">
        <v>308</v>
      </c>
      <c r="AJ1" s="25" t="s">
        <v>113</v>
      </c>
      <c r="AK1" s="25" t="s">
        <v>114</v>
      </c>
      <c r="AL1" s="25" t="s">
        <v>309</v>
      </c>
      <c r="AM1" s="25" t="s">
        <v>115</v>
      </c>
      <c r="AN1" s="25" t="s">
        <v>116</v>
      </c>
      <c r="AO1" s="25" t="s">
        <v>310</v>
      </c>
      <c r="AP1" s="25" t="s">
        <v>117</v>
      </c>
      <c r="AQ1" s="25" t="s">
        <v>118</v>
      </c>
      <c r="AR1" s="25" t="s">
        <v>311</v>
      </c>
      <c r="AS1" s="25" t="s">
        <v>119</v>
      </c>
      <c r="AT1" s="25" t="s">
        <v>120</v>
      </c>
      <c r="AU1" s="25" t="s">
        <v>312</v>
      </c>
      <c r="AV1" s="25" t="s">
        <v>121</v>
      </c>
      <c r="AW1" s="25" t="s">
        <v>122</v>
      </c>
      <c r="AX1" s="25" t="s">
        <v>313</v>
      </c>
      <c r="AY1" s="25" t="s">
        <v>123</v>
      </c>
      <c r="AZ1" s="25" t="s">
        <v>124</v>
      </c>
      <c r="BA1" s="25" t="s">
        <v>314</v>
      </c>
      <c r="BB1" s="25" t="s">
        <v>125</v>
      </c>
      <c r="BC1" s="25" t="s">
        <v>126</v>
      </c>
      <c r="BD1" s="25" t="s">
        <v>315</v>
      </c>
      <c r="BE1" s="25" t="s">
        <v>127</v>
      </c>
      <c r="BF1" s="25" t="s">
        <v>128</v>
      </c>
      <c r="BG1" s="25" t="s">
        <v>316</v>
      </c>
      <c r="BH1" s="25" t="s">
        <v>129</v>
      </c>
      <c r="BI1" s="25" t="s">
        <v>130</v>
      </c>
      <c r="BJ1" s="25" t="s">
        <v>317</v>
      </c>
      <c r="BK1" s="25" t="s">
        <v>131</v>
      </c>
      <c r="BL1" s="25" t="s">
        <v>132</v>
      </c>
      <c r="BM1" s="25" t="s">
        <v>318</v>
      </c>
      <c r="BN1" s="25" t="s">
        <v>133</v>
      </c>
      <c r="BO1" s="25" t="s">
        <v>134</v>
      </c>
      <c r="BP1" s="25" t="s">
        <v>319</v>
      </c>
      <c r="BQ1" s="25" t="s">
        <v>135</v>
      </c>
      <c r="BR1" s="25" t="s">
        <v>136</v>
      </c>
      <c r="BS1" s="25" t="s">
        <v>320</v>
      </c>
      <c r="BT1" s="25" t="s">
        <v>137</v>
      </c>
      <c r="BU1" s="25" t="s">
        <v>138</v>
      </c>
      <c r="BV1" s="25" t="s">
        <v>321</v>
      </c>
      <c r="BW1" s="25" t="s">
        <v>139</v>
      </c>
      <c r="BX1" s="25" t="s">
        <v>140</v>
      </c>
      <c r="BY1" s="25" t="s">
        <v>322</v>
      </c>
      <c r="BZ1" s="25" t="s">
        <v>141</v>
      </c>
      <c r="CA1" s="25" t="s">
        <v>142</v>
      </c>
      <c r="CB1" s="25" t="s">
        <v>323</v>
      </c>
      <c r="CC1" s="25" t="s">
        <v>143</v>
      </c>
      <c r="CD1" s="25" t="s">
        <v>144</v>
      </c>
      <c r="CE1" s="25" t="s">
        <v>324</v>
      </c>
      <c r="CF1" s="25" t="s">
        <v>145</v>
      </c>
      <c r="CG1" s="25" t="s">
        <v>146</v>
      </c>
      <c r="CH1" s="25" t="s">
        <v>325</v>
      </c>
      <c r="CI1" s="25" t="s">
        <v>147</v>
      </c>
      <c r="CJ1" s="25" t="s">
        <v>148</v>
      </c>
      <c r="CK1" s="25" t="s">
        <v>326</v>
      </c>
      <c r="CL1" s="25" t="s">
        <v>149</v>
      </c>
      <c r="CM1" s="25" t="s">
        <v>150</v>
      </c>
      <c r="CN1" s="25" t="s">
        <v>327</v>
      </c>
      <c r="CO1" s="25" t="s">
        <v>151</v>
      </c>
      <c r="CP1" s="25" t="s">
        <v>152</v>
      </c>
      <c r="CQ1" s="25" t="s">
        <v>328</v>
      </c>
      <c r="CR1" s="25" t="s">
        <v>153</v>
      </c>
      <c r="CS1" s="25" t="s">
        <v>154</v>
      </c>
      <c r="CT1" s="25" t="s">
        <v>329</v>
      </c>
      <c r="CU1" s="25" t="s">
        <v>155</v>
      </c>
      <c r="CV1" s="25" t="s">
        <v>156</v>
      </c>
      <c r="CW1" s="25" t="s">
        <v>330</v>
      </c>
      <c r="CX1" s="25" t="s">
        <v>157</v>
      </c>
      <c r="CY1" s="25" t="s">
        <v>158</v>
      </c>
      <c r="CZ1" s="25" t="s">
        <v>331</v>
      </c>
      <c r="DA1" s="25" t="s">
        <v>159</v>
      </c>
      <c r="DB1" s="25" t="s">
        <v>160</v>
      </c>
      <c r="DC1" s="25" t="s">
        <v>332</v>
      </c>
      <c r="DD1" s="25" t="s">
        <v>161</v>
      </c>
      <c r="DE1" s="25" t="s">
        <v>162</v>
      </c>
      <c r="DF1" s="25" t="s">
        <v>333</v>
      </c>
      <c r="DG1" s="25" t="s">
        <v>163</v>
      </c>
      <c r="DH1" s="25" t="s">
        <v>164</v>
      </c>
      <c r="DI1" s="25" t="s">
        <v>334</v>
      </c>
      <c r="DJ1" s="25" t="s">
        <v>165</v>
      </c>
      <c r="DK1" s="25" t="s">
        <v>166</v>
      </c>
      <c r="DL1" s="25" t="s">
        <v>335</v>
      </c>
      <c r="DM1" s="25" t="s">
        <v>167</v>
      </c>
      <c r="DN1" s="25" t="s">
        <v>168</v>
      </c>
      <c r="DO1" s="25" t="s">
        <v>336</v>
      </c>
      <c r="DP1" s="25" t="s">
        <v>169</v>
      </c>
      <c r="DQ1" s="25" t="s">
        <v>170</v>
      </c>
      <c r="DR1" s="25" t="s">
        <v>337</v>
      </c>
      <c r="DS1" s="60" t="s">
        <v>171</v>
      </c>
      <c r="DT1" s="60" t="s">
        <v>172</v>
      </c>
      <c r="DU1" s="60" t="s">
        <v>338</v>
      </c>
      <c r="DV1" s="60" t="s">
        <v>173</v>
      </c>
      <c r="DW1" s="60" t="s">
        <v>174</v>
      </c>
      <c r="DX1" s="60" t="s">
        <v>339</v>
      </c>
      <c r="DY1" s="60" t="s">
        <v>175</v>
      </c>
      <c r="DZ1" s="60" t="s">
        <v>176</v>
      </c>
      <c r="EA1" s="25" t="s">
        <v>340</v>
      </c>
      <c r="EB1" s="25" t="s">
        <v>177</v>
      </c>
      <c r="EC1" s="25" t="s">
        <v>178</v>
      </c>
      <c r="ED1" s="25" t="s">
        <v>341</v>
      </c>
      <c r="EE1" s="25" t="s">
        <v>179</v>
      </c>
      <c r="EF1" s="25" t="s">
        <v>180</v>
      </c>
      <c r="EG1" s="25" t="s">
        <v>342</v>
      </c>
      <c r="EH1" s="25" t="s">
        <v>181</v>
      </c>
      <c r="EI1" s="25" t="s">
        <v>182</v>
      </c>
      <c r="EJ1" s="25" t="s">
        <v>343</v>
      </c>
      <c r="EK1" s="25" t="s">
        <v>183</v>
      </c>
      <c r="EL1" s="25" t="s">
        <v>184</v>
      </c>
      <c r="EM1" s="25" t="s">
        <v>344</v>
      </c>
      <c r="EN1" s="25" t="s">
        <v>185</v>
      </c>
      <c r="EO1" s="25" t="s">
        <v>186</v>
      </c>
      <c r="EP1" s="25" t="s">
        <v>345</v>
      </c>
      <c r="EQ1" s="63" t="s">
        <v>187</v>
      </c>
      <c r="ER1" s="63" t="s">
        <v>188</v>
      </c>
      <c r="ES1" s="63" t="s">
        <v>346</v>
      </c>
      <c r="ET1" s="63" t="s">
        <v>189</v>
      </c>
      <c r="EU1" s="63" t="s">
        <v>190</v>
      </c>
      <c r="EV1" s="63" t="s">
        <v>347</v>
      </c>
      <c r="EW1" s="63" t="s">
        <v>191</v>
      </c>
      <c r="EX1" s="63" t="s">
        <v>192</v>
      </c>
      <c r="EY1" s="25" t="s">
        <v>348</v>
      </c>
      <c r="EZ1" s="25" t="s">
        <v>193</v>
      </c>
      <c r="FA1" s="25" t="s">
        <v>194</v>
      </c>
      <c r="FB1" s="25" t="s">
        <v>349</v>
      </c>
      <c r="FC1" s="25" t="s">
        <v>195</v>
      </c>
      <c r="FD1" s="25" t="s">
        <v>196</v>
      </c>
      <c r="FE1" s="25" t="s">
        <v>350</v>
      </c>
      <c r="FF1" s="25" t="s">
        <v>197</v>
      </c>
      <c r="FG1" s="25" t="s">
        <v>198</v>
      </c>
      <c r="FH1" s="25" t="s">
        <v>351</v>
      </c>
      <c r="FI1" s="25" t="s">
        <v>199</v>
      </c>
      <c r="FJ1" s="25" t="s">
        <v>200</v>
      </c>
      <c r="FK1" s="25" t="s">
        <v>352</v>
      </c>
      <c r="FL1" s="25" t="s">
        <v>201</v>
      </c>
      <c r="FM1" s="25" t="s">
        <v>202</v>
      </c>
      <c r="FN1" s="25" t="s">
        <v>353</v>
      </c>
      <c r="FO1" s="25" t="s">
        <v>81</v>
      </c>
      <c r="FP1" s="25" t="s">
        <v>82</v>
      </c>
      <c r="FQ1" s="25" t="s">
        <v>354</v>
      </c>
      <c r="FR1" s="25" t="s">
        <v>83</v>
      </c>
      <c r="FS1" s="25" t="s">
        <v>84</v>
      </c>
      <c r="FT1" s="25" t="s">
        <v>355</v>
      </c>
      <c r="FU1" s="25" t="s">
        <v>85</v>
      </c>
      <c r="FV1" s="25" t="s">
        <v>86</v>
      </c>
      <c r="FW1" s="25" t="s">
        <v>356</v>
      </c>
      <c r="FX1" s="25" t="s">
        <v>87</v>
      </c>
      <c r="FY1" s="25" t="s">
        <v>88</v>
      </c>
      <c r="FZ1" s="25" t="s">
        <v>357</v>
      </c>
      <c r="GA1" s="25" t="s">
        <v>203</v>
      </c>
      <c r="GB1" s="25" t="s">
        <v>204</v>
      </c>
      <c r="GC1" s="25" t="s">
        <v>358</v>
      </c>
      <c r="GD1" s="25" t="s">
        <v>205</v>
      </c>
      <c r="GE1" s="25" t="s">
        <v>206</v>
      </c>
      <c r="GF1" s="25" t="s">
        <v>359</v>
      </c>
      <c r="GG1" s="25" t="s">
        <v>207</v>
      </c>
      <c r="GH1" s="25" t="s">
        <v>208</v>
      </c>
      <c r="GI1" s="25" t="s">
        <v>360</v>
      </c>
      <c r="GJ1" s="25" t="s">
        <v>209</v>
      </c>
      <c r="GK1" s="25" t="s">
        <v>210</v>
      </c>
      <c r="GL1" s="25" t="s">
        <v>361</v>
      </c>
      <c r="GM1" s="25" t="s">
        <v>211</v>
      </c>
      <c r="GN1" s="25" t="s">
        <v>212</v>
      </c>
      <c r="GO1" s="25" t="s">
        <v>362</v>
      </c>
      <c r="GP1" s="25" t="s">
        <v>213</v>
      </c>
      <c r="GQ1" s="25" t="s">
        <v>214</v>
      </c>
      <c r="GR1" s="25" t="s">
        <v>363</v>
      </c>
      <c r="GS1" s="25" t="s">
        <v>215</v>
      </c>
      <c r="GT1" s="25" t="s">
        <v>216</v>
      </c>
      <c r="GU1" s="25" t="s">
        <v>364</v>
      </c>
      <c r="GV1" s="25" t="s">
        <v>217</v>
      </c>
      <c r="GW1" s="25" t="s">
        <v>218</v>
      </c>
      <c r="GX1" s="25" t="s">
        <v>365</v>
      </c>
      <c r="GY1" s="25" t="s">
        <v>253</v>
      </c>
      <c r="GZ1" s="25" t="s">
        <v>254</v>
      </c>
      <c r="HA1" s="25" t="s">
        <v>366</v>
      </c>
      <c r="HB1" s="25" t="s">
        <v>255</v>
      </c>
      <c r="HC1" s="25" t="s">
        <v>256</v>
      </c>
      <c r="HD1" s="25" t="s">
        <v>367</v>
      </c>
      <c r="HE1" s="25" t="s">
        <v>257</v>
      </c>
      <c r="HF1" s="25" t="s">
        <v>258</v>
      </c>
      <c r="HG1" s="25" t="s">
        <v>368</v>
      </c>
      <c r="HH1" s="25" t="s">
        <v>259</v>
      </c>
      <c r="HI1" s="25" t="s">
        <v>260</v>
      </c>
      <c r="HJ1" s="25" t="s">
        <v>369</v>
      </c>
      <c r="HK1" s="25" t="s">
        <v>264</v>
      </c>
      <c r="HL1" s="25" t="s">
        <v>265</v>
      </c>
      <c r="HM1" s="25" t="s">
        <v>370</v>
      </c>
      <c r="HN1" s="25" t="s">
        <v>266</v>
      </c>
      <c r="HO1" s="25" t="s">
        <v>267</v>
      </c>
      <c r="HP1" s="25" t="s">
        <v>371</v>
      </c>
      <c r="HQ1" s="25" t="s">
        <v>268</v>
      </c>
      <c r="HR1" s="25" t="s">
        <v>269</v>
      </c>
      <c r="HS1" s="25" t="s">
        <v>372</v>
      </c>
      <c r="HT1" s="25" t="s">
        <v>270</v>
      </c>
      <c r="HU1" s="25" t="s">
        <v>271</v>
      </c>
      <c r="HV1" s="25" t="s">
        <v>373</v>
      </c>
      <c r="HW1" s="25" t="s">
        <v>274</v>
      </c>
      <c r="HX1" s="25" t="s">
        <v>275</v>
      </c>
      <c r="HY1" s="25" t="s">
        <v>374</v>
      </c>
      <c r="HZ1" s="25" t="s">
        <v>276</v>
      </c>
      <c r="IA1" s="25" t="s">
        <v>277</v>
      </c>
      <c r="IB1" s="25" t="s">
        <v>375</v>
      </c>
      <c r="IC1" s="25" t="s">
        <v>278</v>
      </c>
      <c r="ID1" s="25" t="s">
        <v>279</v>
      </c>
      <c r="IE1" s="25" t="s">
        <v>376</v>
      </c>
      <c r="IF1" s="25" t="s">
        <v>280</v>
      </c>
      <c r="IG1" s="25" t="s">
        <v>281</v>
      </c>
      <c r="IH1" s="25" t="s">
        <v>377</v>
      </c>
      <c r="II1" s="25" t="s">
        <v>285</v>
      </c>
      <c r="IJ1" s="25" t="s">
        <v>286</v>
      </c>
      <c r="IK1" s="25" t="s">
        <v>378</v>
      </c>
      <c r="IL1" s="25" t="s">
        <v>287</v>
      </c>
      <c r="IM1" s="25" t="s">
        <v>288</v>
      </c>
      <c r="IN1" s="25" t="s">
        <v>379</v>
      </c>
      <c r="IO1" s="25" t="s">
        <v>289</v>
      </c>
      <c r="IP1" s="25" t="s">
        <v>290</v>
      </c>
      <c r="IQ1" s="25" t="s">
        <v>380</v>
      </c>
      <c r="IR1" s="25" t="s">
        <v>291</v>
      </c>
      <c r="IS1" s="25" t="s">
        <v>292</v>
      </c>
      <c r="IT1" s="25" t="s">
        <v>381</v>
      </c>
      <c r="IU1" s="25" t="s">
        <v>382</v>
      </c>
      <c r="IV1" s="25" t="s">
        <v>383</v>
      </c>
      <c r="IW1" s="25" t="s">
        <v>384</v>
      </c>
      <c r="IX1" s="25" t="s">
        <v>385</v>
      </c>
      <c r="IY1" s="25" t="s">
        <v>386</v>
      </c>
      <c r="IZ1" s="25" t="s">
        <v>387</v>
      </c>
      <c r="JA1" s="25" t="s">
        <v>388</v>
      </c>
      <c r="JB1" s="25" t="s">
        <v>389</v>
      </c>
      <c r="JC1" s="25" t="s">
        <v>390</v>
      </c>
      <c r="JD1" s="25" t="s">
        <v>391</v>
      </c>
      <c r="JE1" s="25" t="s">
        <v>392</v>
      </c>
      <c r="JF1" s="25" t="s">
        <v>393</v>
      </c>
      <c r="JG1" s="25" t="s">
        <v>394</v>
      </c>
      <c r="JH1" s="25" t="s">
        <v>395</v>
      </c>
      <c r="JI1" s="25" t="s">
        <v>407</v>
      </c>
      <c r="JJ1" s="63" t="s">
        <v>408</v>
      </c>
      <c r="JK1" s="25" t="s">
        <v>409</v>
      </c>
      <c r="JL1" s="25" t="s">
        <v>410</v>
      </c>
      <c r="JM1" s="25" t="s">
        <v>411</v>
      </c>
      <c r="JN1" s="25" t="s">
        <v>412</v>
      </c>
      <c r="JO1" s="25" t="s">
        <v>413</v>
      </c>
      <c r="JP1" s="25" t="s">
        <v>414</v>
      </c>
      <c r="JQ1" s="25" t="s">
        <v>415</v>
      </c>
      <c r="JR1" s="25" t="s">
        <v>416</v>
      </c>
      <c r="JS1" s="25" t="s">
        <v>417</v>
      </c>
      <c r="JT1" s="25" t="s">
        <v>418</v>
      </c>
      <c r="JU1" s="25" t="s">
        <v>419</v>
      </c>
      <c r="JV1" s="25" t="s">
        <v>420</v>
      </c>
      <c r="JW1" s="25" t="s">
        <v>421</v>
      </c>
      <c r="JX1" s="25" t="s">
        <v>424</v>
      </c>
      <c r="JY1" s="25" t="s">
        <v>425</v>
      </c>
      <c r="JZ1" s="25" t="s">
        <v>426</v>
      </c>
      <c r="KA1" s="25" t="s">
        <v>427</v>
      </c>
      <c r="KB1" s="25" t="s">
        <v>428</v>
      </c>
      <c r="KC1" s="25" t="s">
        <v>429</v>
      </c>
      <c r="KD1" s="25" t="s">
        <v>430</v>
      </c>
      <c r="KE1" s="25" t="s">
        <v>431</v>
      </c>
      <c r="KF1" s="25" t="s">
        <v>432</v>
      </c>
      <c r="KG1" s="25" t="s">
        <v>433</v>
      </c>
      <c r="KH1" s="25" t="s">
        <v>434</v>
      </c>
      <c r="KI1" s="25" t="s">
        <v>435</v>
      </c>
      <c r="KJ1" s="25" t="s">
        <v>436</v>
      </c>
      <c r="KK1" s="25" t="s">
        <v>437</v>
      </c>
      <c r="KL1" s="25" t="s">
        <v>438</v>
      </c>
    </row>
    <row r="2" spans="1:298" x14ac:dyDescent="0.3">
      <c r="A2" s="61">
        <v>2</v>
      </c>
      <c r="B2" s="34" t="s">
        <v>28</v>
      </c>
      <c r="C2" s="34" t="s">
        <v>29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/>
      <c r="DT2"/>
      <c r="DU2"/>
      <c r="DV2"/>
      <c r="DW2"/>
      <c r="DX2"/>
      <c r="DY2"/>
      <c r="DZ2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</row>
    <row r="3" spans="1:298" x14ac:dyDescent="0.3">
      <c r="A3" s="61">
        <v>3</v>
      </c>
      <c r="B3"/>
      <c r="C3" s="39" t="s">
        <v>31</v>
      </c>
      <c r="D3" s="39" t="s">
        <v>31</v>
      </c>
      <c r="E3" s="39" t="s">
        <v>31</v>
      </c>
      <c r="F3" s="39" t="s">
        <v>31</v>
      </c>
      <c r="G3" s="39" t="s">
        <v>31</v>
      </c>
      <c r="H3" s="39" t="s">
        <v>31</v>
      </c>
      <c r="I3" s="39" t="s">
        <v>31</v>
      </c>
      <c r="J3" s="39" t="s">
        <v>31</v>
      </c>
      <c r="K3" s="39" t="s">
        <v>31</v>
      </c>
      <c r="L3" s="39" t="s">
        <v>31</v>
      </c>
      <c r="M3" s="39" t="s">
        <v>31</v>
      </c>
      <c r="N3" s="39" t="s">
        <v>31</v>
      </c>
      <c r="O3" s="39" t="s">
        <v>32</v>
      </c>
      <c r="P3" s="39" t="s">
        <v>32</v>
      </c>
      <c r="Q3" s="39" t="s">
        <v>32</v>
      </c>
      <c r="R3" s="39" t="s">
        <v>32</v>
      </c>
      <c r="S3" s="39" t="s">
        <v>32</v>
      </c>
      <c r="T3" s="39" t="s">
        <v>32</v>
      </c>
      <c r="U3" s="39" t="s">
        <v>32</v>
      </c>
      <c r="V3" s="39" t="s">
        <v>32</v>
      </c>
      <c r="W3" s="39" t="s">
        <v>32</v>
      </c>
      <c r="X3" s="39" t="s">
        <v>32</v>
      </c>
      <c r="Y3" s="39" t="s">
        <v>32</v>
      </c>
      <c r="Z3" s="39" t="s">
        <v>32</v>
      </c>
      <c r="AA3" s="39" t="s">
        <v>33</v>
      </c>
      <c r="AB3" s="39" t="s">
        <v>33</v>
      </c>
      <c r="AC3" s="39" t="s">
        <v>33</v>
      </c>
      <c r="AD3" s="39" t="s">
        <v>33</v>
      </c>
      <c r="AE3" s="39" t="s">
        <v>33</v>
      </c>
      <c r="AF3" s="39" t="s">
        <v>33</v>
      </c>
      <c r="AG3" s="39" t="s">
        <v>33</v>
      </c>
      <c r="AH3" s="39" t="s">
        <v>33</v>
      </c>
      <c r="AI3" s="39" t="s">
        <v>33</v>
      </c>
      <c r="AJ3" s="39" t="s">
        <v>33</v>
      </c>
      <c r="AK3" s="39" t="s">
        <v>33</v>
      </c>
      <c r="AL3" s="39" t="s">
        <v>33</v>
      </c>
      <c r="AM3" s="39" t="s">
        <v>34</v>
      </c>
      <c r="AN3" s="39" t="s">
        <v>34</v>
      </c>
      <c r="AO3" s="39" t="s">
        <v>34</v>
      </c>
      <c r="AP3" s="39" t="s">
        <v>34</v>
      </c>
      <c r="AQ3" s="39" t="s">
        <v>34</v>
      </c>
      <c r="AR3" s="39" t="s">
        <v>34</v>
      </c>
      <c r="AS3" s="39" t="s">
        <v>34</v>
      </c>
      <c r="AT3" s="39" t="s">
        <v>34</v>
      </c>
      <c r="AU3" s="39" t="s">
        <v>34</v>
      </c>
      <c r="AV3" s="39" t="s">
        <v>34</v>
      </c>
      <c r="AW3" s="39" t="s">
        <v>34</v>
      </c>
      <c r="AX3" s="39" t="s">
        <v>34</v>
      </c>
      <c r="AY3" s="39" t="s">
        <v>35</v>
      </c>
      <c r="AZ3" s="39" t="s">
        <v>35</v>
      </c>
      <c r="BA3" s="39" t="s">
        <v>35</v>
      </c>
      <c r="BB3" s="39" t="s">
        <v>35</v>
      </c>
      <c r="BC3" s="39" t="s">
        <v>35</v>
      </c>
      <c r="BD3" s="39" t="s">
        <v>35</v>
      </c>
      <c r="BE3" s="39" t="s">
        <v>35</v>
      </c>
      <c r="BF3" s="39" t="s">
        <v>35</v>
      </c>
      <c r="BG3" s="39" t="s">
        <v>35</v>
      </c>
      <c r="BH3" s="39" t="s">
        <v>35</v>
      </c>
      <c r="BI3" s="39" t="s">
        <v>35</v>
      </c>
      <c r="BJ3" s="39" t="s">
        <v>35</v>
      </c>
      <c r="BK3" s="39" t="s">
        <v>36</v>
      </c>
      <c r="BL3" s="39" t="s">
        <v>36</v>
      </c>
      <c r="BM3" s="39" t="s">
        <v>36</v>
      </c>
      <c r="BN3" s="39" t="s">
        <v>36</v>
      </c>
      <c r="BO3" s="39" t="s">
        <v>36</v>
      </c>
      <c r="BP3" s="39" t="s">
        <v>36</v>
      </c>
      <c r="BQ3" s="39" t="s">
        <v>36</v>
      </c>
      <c r="BR3" s="39" t="s">
        <v>36</v>
      </c>
      <c r="BS3" s="39" t="s">
        <v>36</v>
      </c>
      <c r="BT3" s="39" t="s">
        <v>36</v>
      </c>
      <c r="BU3" s="39" t="s">
        <v>36</v>
      </c>
      <c r="BV3" s="39" t="s">
        <v>36</v>
      </c>
      <c r="BW3" s="39" t="s">
        <v>37</v>
      </c>
      <c r="BX3" s="39" t="s">
        <v>37</v>
      </c>
      <c r="BY3" s="39" t="s">
        <v>37</v>
      </c>
      <c r="BZ3" s="39" t="s">
        <v>37</v>
      </c>
      <c r="CA3" s="39" t="s">
        <v>37</v>
      </c>
      <c r="CB3" s="39" t="s">
        <v>37</v>
      </c>
      <c r="CC3" s="39" t="s">
        <v>37</v>
      </c>
      <c r="CD3" s="39" t="s">
        <v>37</v>
      </c>
      <c r="CE3" s="39" t="s">
        <v>37</v>
      </c>
      <c r="CF3" s="39" t="s">
        <v>37</v>
      </c>
      <c r="CG3" s="39" t="s">
        <v>37</v>
      </c>
      <c r="CH3" s="39" t="s">
        <v>37</v>
      </c>
      <c r="CI3" s="39" t="s">
        <v>38</v>
      </c>
      <c r="CJ3" s="39" t="s">
        <v>38</v>
      </c>
      <c r="CK3" s="39" t="s">
        <v>38</v>
      </c>
      <c r="CL3" s="39" t="s">
        <v>38</v>
      </c>
      <c r="CM3" s="39" t="s">
        <v>38</v>
      </c>
      <c r="CN3" s="39" t="s">
        <v>38</v>
      </c>
      <c r="CO3" s="39" t="s">
        <v>38</v>
      </c>
      <c r="CP3" s="39" t="s">
        <v>38</v>
      </c>
      <c r="CQ3" s="39" t="s">
        <v>38</v>
      </c>
      <c r="CR3" s="39" t="s">
        <v>38</v>
      </c>
      <c r="CS3" s="39" t="s">
        <v>38</v>
      </c>
      <c r="CT3" s="39" t="s">
        <v>38</v>
      </c>
      <c r="CU3" s="39" t="s">
        <v>39</v>
      </c>
      <c r="CV3" s="39" t="s">
        <v>39</v>
      </c>
      <c r="CW3" s="39" t="s">
        <v>39</v>
      </c>
      <c r="CX3" s="39" t="s">
        <v>39</v>
      </c>
      <c r="CY3" s="39" t="s">
        <v>39</v>
      </c>
      <c r="CZ3" s="39" t="s">
        <v>39</v>
      </c>
      <c r="DA3" s="39" t="s">
        <v>39</v>
      </c>
      <c r="DB3" s="39" t="s">
        <v>39</v>
      </c>
      <c r="DC3" s="7" t="s">
        <v>39</v>
      </c>
      <c r="DD3" s="7" t="s">
        <v>39</v>
      </c>
      <c r="DE3" s="7" t="s">
        <v>39</v>
      </c>
      <c r="DF3" s="7" t="s">
        <v>39</v>
      </c>
      <c r="DG3" s="7" t="s">
        <v>40</v>
      </c>
      <c r="DH3" s="7" t="s">
        <v>40</v>
      </c>
      <c r="DI3" s="7" t="s">
        <v>40</v>
      </c>
      <c r="DJ3" s="7" t="s">
        <v>40</v>
      </c>
      <c r="DK3" s="7" t="s">
        <v>40</v>
      </c>
      <c r="DL3" s="7" t="s">
        <v>40</v>
      </c>
      <c r="DM3" s="7" t="s">
        <v>40</v>
      </c>
      <c r="DN3" s="7" t="s">
        <v>40</v>
      </c>
      <c r="DO3" s="7" t="s">
        <v>40</v>
      </c>
      <c r="DP3" s="7" t="s">
        <v>40</v>
      </c>
      <c r="DQ3" s="7" t="s">
        <v>40</v>
      </c>
      <c r="DR3" s="7" t="s">
        <v>40</v>
      </c>
      <c r="DS3" s="39" t="s">
        <v>41</v>
      </c>
      <c r="DT3" s="39" t="s">
        <v>41</v>
      </c>
      <c r="DU3" s="39" t="s">
        <v>41</v>
      </c>
      <c r="DV3" s="39" t="s">
        <v>41</v>
      </c>
      <c r="DW3" s="39" t="s">
        <v>41</v>
      </c>
      <c r="DX3" s="39" t="s">
        <v>41</v>
      </c>
      <c r="DY3" s="39" t="s">
        <v>41</v>
      </c>
      <c r="DZ3" s="39" t="s">
        <v>41</v>
      </c>
      <c r="EA3" s="7" t="s">
        <v>41</v>
      </c>
      <c r="EB3" s="7" t="s">
        <v>41</v>
      </c>
      <c r="EC3" s="7" t="s">
        <v>41</v>
      </c>
      <c r="ED3" s="7" t="s">
        <v>41</v>
      </c>
      <c r="EE3" s="7" t="s">
        <v>42</v>
      </c>
      <c r="EF3" s="7" t="s">
        <v>42</v>
      </c>
      <c r="EG3" s="7" t="s">
        <v>42</v>
      </c>
      <c r="EH3" s="7" t="s">
        <v>42</v>
      </c>
      <c r="EI3" s="7" t="s">
        <v>42</v>
      </c>
      <c r="EJ3" s="7" t="s">
        <v>42</v>
      </c>
      <c r="EK3" s="7" t="s">
        <v>42</v>
      </c>
      <c r="EL3" s="7" t="s">
        <v>42</v>
      </c>
      <c r="EM3" s="7" t="s">
        <v>42</v>
      </c>
      <c r="EN3" s="7" t="s">
        <v>42</v>
      </c>
      <c r="EO3" s="7" t="s">
        <v>42</v>
      </c>
      <c r="EP3" s="7" t="s">
        <v>42</v>
      </c>
      <c r="EQ3" s="7" t="s">
        <v>78</v>
      </c>
      <c r="ER3" s="7" t="s">
        <v>78</v>
      </c>
      <c r="ES3" s="7" t="s">
        <v>78</v>
      </c>
      <c r="ET3" s="7" t="s">
        <v>78</v>
      </c>
      <c r="EU3" s="7" t="s">
        <v>78</v>
      </c>
      <c r="EV3" s="7" t="s">
        <v>78</v>
      </c>
      <c r="EW3" s="7" t="s">
        <v>78</v>
      </c>
      <c r="EX3" s="7" t="s">
        <v>78</v>
      </c>
      <c r="EY3" s="7" t="s">
        <v>78</v>
      </c>
      <c r="EZ3" s="7" t="s">
        <v>78</v>
      </c>
      <c r="FA3" s="7" t="s">
        <v>78</v>
      </c>
      <c r="FB3" s="7" t="s">
        <v>78</v>
      </c>
      <c r="FC3" s="25" t="s">
        <v>79</v>
      </c>
      <c r="FD3" s="25" t="s">
        <v>79</v>
      </c>
      <c r="FE3" s="25" t="s">
        <v>79</v>
      </c>
      <c r="FF3" s="25" t="s">
        <v>79</v>
      </c>
      <c r="FG3" s="25" t="s">
        <v>79</v>
      </c>
      <c r="FH3" s="25" t="s">
        <v>79</v>
      </c>
      <c r="FI3" s="25" t="s">
        <v>79</v>
      </c>
      <c r="FJ3" s="25" t="s">
        <v>79</v>
      </c>
      <c r="FK3" s="25" t="s">
        <v>79</v>
      </c>
      <c r="FL3" s="25" t="s">
        <v>79</v>
      </c>
      <c r="FM3" s="25" t="s">
        <v>79</v>
      </c>
      <c r="FN3" s="25" t="s">
        <v>79</v>
      </c>
      <c r="FO3" s="25" t="s">
        <v>80</v>
      </c>
      <c r="FP3" s="25" t="s">
        <v>80</v>
      </c>
      <c r="FQ3" s="25" t="s">
        <v>80</v>
      </c>
      <c r="FR3" s="25" t="s">
        <v>80</v>
      </c>
      <c r="FS3" s="25" t="s">
        <v>80</v>
      </c>
      <c r="FT3" s="25" t="s">
        <v>80</v>
      </c>
      <c r="FU3" s="25" t="s">
        <v>80</v>
      </c>
      <c r="FV3" s="25" t="s">
        <v>80</v>
      </c>
      <c r="FW3" s="25" t="s">
        <v>80</v>
      </c>
      <c r="FX3" s="25" t="s">
        <v>80</v>
      </c>
      <c r="FY3" s="25" t="s">
        <v>80</v>
      </c>
      <c r="FZ3" s="25" t="s">
        <v>80</v>
      </c>
      <c r="GA3" s="25" t="s">
        <v>91</v>
      </c>
      <c r="GB3" s="25" t="s">
        <v>91</v>
      </c>
      <c r="GC3" s="25" t="s">
        <v>91</v>
      </c>
      <c r="GD3" s="25" t="s">
        <v>91</v>
      </c>
      <c r="GE3" s="25" t="s">
        <v>91</v>
      </c>
      <c r="GF3" s="25" t="s">
        <v>91</v>
      </c>
      <c r="GG3" s="25" t="s">
        <v>91</v>
      </c>
      <c r="GH3" s="25" t="s">
        <v>91</v>
      </c>
      <c r="GI3" s="25" t="s">
        <v>91</v>
      </c>
      <c r="GJ3" s="25" t="s">
        <v>91</v>
      </c>
      <c r="GK3" s="25" t="s">
        <v>91</v>
      </c>
      <c r="GL3" s="25" t="s">
        <v>91</v>
      </c>
      <c r="GM3" s="25" t="s">
        <v>219</v>
      </c>
      <c r="GN3" s="25" t="s">
        <v>219</v>
      </c>
      <c r="GO3" s="25" t="s">
        <v>219</v>
      </c>
      <c r="GP3" s="25" t="s">
        <v>219</v>
      </c>
      <c r="GQ3" s="25" t="s">
        <v>219</v>
      </c>
      <c r="GR3" s="25" t="s">
        <v>219</v>
      </c>
      <c r="GS3" s="25" t="s">
        <v>219</v>
      </c>
      <c r="GT3" s="25" t="s">
        <v>219</v>
      </c>
      <c r="GU3" s="25" t="s">
        <v>219</v>
      </c>
      <c r="GV3" s="25" t="s">
        <v>219</v>
      </c>
      <c r="GW3" s="25" t="s">
        <v>219</v>
      </c>
      <c r="GX3" s="25" t="s">
        <v>219</v>
      </c>
      <c r="GY3" s="25" t="s">
        <v>252</v>
      </c>
      <c r="GZ3" s="25" t="s">
        <v>252</v>
      </c>
      <c r="HA3" s="25" t="s">
        <v>252</v>
      </c>
      <c r="HB3" s="25" t="s">
        <v>252</v>
      </c>
      <c r="HC3" s="25" t="s">
        <v>252</v>
      </c>
      <c r="HD3" s="25" t="s">
        <v>252</v>
      </c>
      <c r="HE3" s="25" t="s">
        <v>252</v>
      </c>
      <c r="HF3" s="25" t="s">
        <v>252</v>
      </c>
      <c r="HG3" s="25" t="s">
        <v>252</v>
      </c>
      <c r="HH3" s="25" t="s">
        <v>252</v>
      </c>
      <c r="HI3" s="25" t="s">
        <v>252</v>
      </c>
      <c r="HJ3" s="25" t="s">
        <v>252</v>
      </c>
      <c r="HK3" s="25" t="s">
        <v>263</v>
      </c>
      <c r="HL3" s="25" t="s">
        <v>263</v>
      </c>
      <c r="HM3" s="25" t="s">
        <v>263</v>
      </c>
      <c r="HN3" s="25" t="s">
        <v>263</v>
      </c>
      <c r="HO3" s="25" t="s">
        <v>263</v>
      </c>
      <c r="HP3" s="25" t="s">
        <v>263</v>
      </c>
      <c r="HQ3" s="25" t="s">
        <v>263</v>
      </c>
      <c r="HR3" s="25" t="s">
        <v>263</v>
      </c>
      <c r="HS3" s="25" t="s">
        <v>263</v>
      </c>
      <c r="HT3" s="25" t="s">
        <v>263</v>
      </c>
      <c r="HU3" s="25" t="s">
        <v>263</v>
      </c>
      <c r="HV3" s="25" t="s">
        <v>263</v>
      </c>
      <c r="HW3" s="25" t="s">
        <v>282</v>
      </c>
      <c r="HX3" s="25" t="s">
        <v>282</v>
      </c>
      <c r="HY3" s="25" t="s">
        <v>282</v>
      </c>
      <c r="HZ3" s="25" t="s">
        <v>282</v>
      </c>
      <c r="IA3" s="25" t="s">
        <v>282</v>
      </c>
      <c r="IB3" s="25" t="s">
        <v>282</v>
      </c>
      <c r="IC3" s="25" t="s">
        <v>282</v>
      </c>
      <c r="ID3" s="25" t="s">
        <v>282</v>
      </c>
      <c r="IE3" s="25" t="s">
        <v>282</v>
      </c>
      <c r="IF3" s="25" t="s">
        <v>282</v>
      </c>
      <c r="IG3" s="25" t="s">
        <v>282</v>
      </c>
      <c r="IH3" s="25" t="s">
        <v>282</v>
      </c>
      <c r="II3" s="25" t="s">
        <v>293</v>
      </c>
      <c r="IJ3" s="25" t="s">
        <v>293</v>
      </c>
      <c r="IK3" s="25" t="s">
        <v>293</v>
      </c>
      <c r="IL3" s="25" t="s">
        <v>293</v>
      </c>
      <c r="IM3" s="25" t="s">
        <v>293</v>
      </c>
      <c r="IN3" s="25" t="s">
        <v>293</v>
      </c>
      <c r="IO3" s="25" t="s">
        <v>293</v>
      </c>
      <c r="IP3" s="25" t="s">
        <v>293</v>
      </c>
      <c r="IQ3" s="25" t="s">
        <v>293</v>
      </c>
      <c r="IR3" s="25" t="s">
        <v>293</v>
      </c>
      <c r="IS3" s="25" t="s">
        <v>293</v>
      </c>
      <c r="IT3" s="25" t="s">
        <v>293</v>
      </c>
      <c r="IU3" s="25" t="s">
        <v>396</v>
      </c>
      <c r="IV3" s="25" t="s">
        <v>396</v>
      </c>
      <c r="IW3" s="25" t="s">
        <v>396</v>
      </c>
      <c r="IX3" s="25" t="s">
        <v>396</v>
      </c>
      <c r="IY3" s="25" t="s">
        <v>396</v>
      </c>
      <c r="IZ3" s="25" t="s">
        <v>396</v>
      </c>
      <c r="JA3" s="25" t="s">
        <v>396</v>
      </c>
      <c r="JB3" s="25" t="s">
        <v>396</v>
      </c>
      <c r="JC3" s="25" t="s">
        <v>396</v>
      </c>
      <c r="JD3" s="25" t="s">
        <v>396</v>
      </c>
      <c r="JE3" s="25" t="s">
        <v>396</v>
      </c>
      <c r="JF3" s="25" t="s">
        <v>396</v>
      </c>
      <c r="JG3" s="25" t="s">
        <v>396</v>
      </c>
      <c r="JH3" s="25" t="s">
        <v>396</v>
      </c>
      <c r="JI3" s="25" t="s">
        <v>406</v>
      </c>
      <c r="JJ3" s="25" t="s">
        <v>406</v>
      </c>
      <c r="JK3" s="25" t="s">
        <v>406</v>
      </c>
      <c r="JL3" s="25" t="s">
        <v>406</v>
      </c>
      <c r="JM3" s="25" t="s">
        <v>406</v>
      </c>
      <c r="JN3" s="25" t="s">
        <v>406</v>
      </c>
      <c r="JO3" s="25" t="s">
        <v>406</v>
      </c>
      <c r="JP3" s="25" t="s">
        <v>406</v>
      </c>
      <c r="JQ3" s="25" t="s">
        <v>406</v>
      </c>
      <c r="JR3" s="25" t="s">
        <v>406</v>
      </c>
      <c r="JS3" s="25" t="s">
        <v>406</v>
      </c>
      <c r="JT3" s="25" t="s">
        <v>406</v>
      </c>
      <c r="JU3" s="25" t="s">
        <v>406</v>
      </c>
      <c r="JV3" s="25" t="s">
        <v>406</v>
      </c>
      <c r="JW3" s="25" t="s">
        <v>406</v>
      </c>
      <c r="JX3" s="25" t="s">
        <v>439</v>
      </c>
      <c r="JY3" s="25" t="s">
        <v>439</v>
      </c>
      <c r="JZ3" s="25" t="s">
        <v>439</v>
      </c>
      <c r="KA3" s="25" t="s">
        <v>439</v>
      </c>
      <c r="KB3" s="25" t="s">
        <v>439</v>
      </c>
      <c r="KC3" s="25" t="s">
        <v>439</v>
      </c>
      <c r="KD3" s="25" t="s">
        <v>439</v>
      </c>
      <c r="KE3" s="25" t="s">
        <v>439</v>
      </c>
      <c r="KF3" s="25" t="s">
        <v>439</v>
      </c>
      <c r="KG3" s="25" t="s">
        <v>439</v>
      </c>
      <c r="KH3" s="25" t="s">
        <v>439</v>
      </c>
      <c r="KI3" s="25" t="s">
        <v>439</v>
      </c>
      <c r="KJ3" s="25" t="s">
        <v>439</v>
      </c>
      <c r="KK3" s="25" t="s">
        <v>439</v>
      </c>
      <c r="KL3" s="25" t="s">
        <v>439</v>
      </c>
    </row>
    <row r="4" spans="1:298" x14ac:dyDescent="0.3">
      <c r="A4" s="61">
        <v>4</v>
      </c>
      <c r="B4"/>
      <c r="C4" t="s">
        <v>56</v>
      </c>
      <c r="D4" t="s">
        <v>56</v>
      </c>
      <c r="E4" t="s">
        <v>397</v>
      </c>
      <c r="F4" t="s">
        <v>57</v>
      </c>
      <c r="G4" t="s">
        <v>57</v>
      </c>
      <c r="H4" t="s">
        <v>398</v>
      </c>
      <c r="I4" t="s">
        <v>58</v>
      </c>
      <c r="J4" t="s">
        <v>58</v>
      </c>
      <c r="K4" t="s">
        <v>399</v>
      </c>
      <c r="L4" t="s">
        <v>59</v>
      </c>
      <c r="M4" t="s">
        <v>59</v>
      </c>
      <c r="N4" t="s">
        <v>400</v>
      </c>
      <c r="O4" t="s">
        <v>56</v>
      </c>
      <c r="P4" t="s">
        <v>56</v>
      </c>
      <c r="Q4" t="s">
        <v>397</v>
      </c>
      <c r="R4" t="s">
        <v>57</v>
      </c>
      <c r="S4" t="s">
        <v>57</v>
      </c>
      <c r="T4" t="s">
        <v>398</v>
      </c>
      <c r="U4" t="s">
        <v>58</v>
      </c>
      <c r="V4" t="s">
        <v>58</v>
      </c>
      <c r="W4" t="s">
        <v>399</v>
      </c>
      <c r="X4" t="s">
        <v>59</v>
      </c>
      <c r="Y4" t="s">
        <v>59</v>
      </c>
      <c r="Z4" t="s">
        <v>400</v>
      </c>
      <c r="AA4" t="s">
        <v>56</v>
      </c>
      <c r="AB4" t="s">
        <v>56</v>
      </c>
      <c r="AC4" t="s">
        <v>397</v>
      </c>
      <c r="AD4" t="s">
        <v>57</v>
      </c>
      <c r="AE4" t="s">
        <v>57</v>
      </c>
      <c r="AF4" t="s">
        <v>398</v>
      </c>
      <c r="AG4" t="s">
        <v>58</v>
      </c>
      <c r="AH4" t="s">
        <v>58</v>
      </c>
      <c r="AI4" t="s">
        <v>399</v>
      </c>
      <c r="AJ4" t="s">
        <v>59</v>
      </c>
      <c r="AK4" t="s">
        <v>59</v>
      </c>
      <c r="AL4" t="s">
        <v>400</v>
      </c>
      <c r="AM4" t="s">
        <v>56</v>
      </c>
      <c r="AN4" t="s">
        <v>56</v>
      </c>
      <c r="AO4" t="s">
        <v>397</v>
      </c>
      <c r="AP4" t="s">
        <v>57</v>
      </c>
      <c r="AQ4" t="s">
        <v>57</v>
      </c>
      <c r="AR4" t="s">
        <v>398</v>
      </c>
      <c r="AS4" t="s">
        <v>58</v>
      </c>
      <c r="AT4" t="s">
        <v>58</v>
      </c>
      <c r="AU4" t="s">
        <v>399</v>
      </c>
      <c r="AV4" t="s">
        <v>59</v>
      </c>
      <c r="AW4" t="s">
        <v>59</v>
      </c>
      <c r="AX4" t="s">
        <v>400</v>
      </c>
      <c r="AY4" t="s">
        <v>56</v>
      </c>
      <c r="AZ4" t="s">
        <v>56</v>
      </c>
      <c r="BA4" t="s">
        <v>397</v>
      </c>
      <c r="BB4" t="s">
        <v>57</v>
      </c>
      <c r="BC4" t="s">
        <v>57</v>
      </c>
      <c r="BD4" t="s">
        <v>398</v>
      </c>
      <c r="BE4" t="s">
        <v>58</v>
      </c>
      <c r="BF4" t="s">
        <v>58</v>
      </c>
      <c r="BG4" t="s">
        <v>399</v>
      </c>
      <c r="BH4" t="s">
        <v>59</v>
      </c>
      <c r="BI4" t="s">
        <v>59</v>
      </c>
      <c r="BJ4" t="s">
        <v>400</v>
      </c>
      <c r="BK4" t="s">
        <v>56</v>
      </c>
      <c r="BL4" t="s">
        <v>56</v>
      </c>
      <c r="BM4" t="s">
        <v>397</v>
      </c>
      <c r="BN4" t="s">
        <v>57</v>
      </c>
      <c r="BO4" t="s">
        <v>57</v>
      </c>
      <c r="BP4" t="s">
        <v>398</v>
      </c>
      <c r="BQ4" t="s">
        <v>58</v>
      </c>
      <c r="BR4" t="s">
        <v>58</v>
      </c>
      <c r="BS4" t="s">
        <v>399</v>
      </c>
      <c r="BT4" t="s">
        <v>59</v>
      </c>
      <c r="BU4" t="s">
        <v>59</v>
      </c>
      <c r="BV4" t="s">
        <v>400</v>
      </c>
      <c r="BW4" t="s">
        <v>56</v>
      </c>
      <c r="BX4" t="s">
        <v>56</v>
      </c>
      <c r="BY4" t="s">
        <v>397</v>
      </c>
      <c r="BZ4" t="s">
        <v>57</v>
      </c>
      <c r="CA4" t="s">
        <v>57</v>
      </c>
      <c r="CB4" t="s">
        <v>398</v>
      </c>
      <c r="CC4" t="s">
        <v>58</v>
      </c>
      <c r="CD4" t="s">
        <v>58</v>
      </c>
      <c r="CE4" t="s">
        <v>399</v>
      </c>
      <c r="CF4" t="s">
        <v>59</v>
      </c>
      <c r="CG4" t="s">
        <v>59</v>
      </c>
      <c r="CH4" t="s">
        <v>400</v>
      </c>
      <c r="CI4" t="s">
        <v>56</v>
      </c>
      <c r="CJ4" t="s">
        <v>56</v>
      </c>
      <c r="CK4" t="s">
        <v>397</v>
      </c>
      <c r="CL4" t="s">
        <v>57</v>
      </c>
      <c r="CM4" t="s">
        <v>57</v>
      </c>
      <c r="CN4" t="s">
        <v>398</v>
      </c>
      <c r="CO4" t="s">
        <v>58</v>
      </c>
      <c r="CP4" t="s">
        <v>58</v>
      </c>
      <c r="CQ4" t="s">
        <v>399</v>
      </c>
      <c r="CR4" t="s">
        <v>59</v>
      </c>
      <c r="CS4" t="s">
        <v>59</v>
      </c>
      <c r="CT4" t="s">
        <v>400</v>
      </c>
      <c r="CU4" t="s">
        <v>56</v>
      </c>
      <c r="CV4" t="s">
        <v>56</v>
      </c>
      <c r="CW4" t="s">
        <v>397</v>
      </c>
      <c r="CX4" t="s">
        <v>57</v>
      </c>
      <c r="CY4" t="s">
        <v>57</v>
      </c>
      <c r="CZ4" t="s">
        <v>398</v>
      </c>
      <c r="DA4" t="s">
        <v>58</v>
      </c>
      <c r="DB4" t="s">
        <v>58</v>
      </c>
      <c r="DC4" s="7" t="s">
        <v>399</v>
      </c>
      <c r="DD4" s="7" t="s">
        <v>59</v>
      </c>
      <c r="DE4" s="7" t="s">
        <v>59</v>
      </c>
      <c r="DF4" s="7" t="s">
        <v>400</v>
      </c>
      <c r="DG4" s="7" t="s">
        <v>56</v>
      </c>
      <c r="DH4" s="7" t="s">
        <v>56</v>
      </c>
      <c r="DI4" s="7" t="s">
        <v>397</v>
      </c>
      <c r="DJ4" s="7" t="s">
        <v>57</v>
      </c>
      <c r="DK4" s="7" t="s">
        <v>57</v>
      </c>
      <c r="DL4" s="7" t="s">
        <v>398</v>
      </c>
      <c r="DM4" s="7" t="s">
        <v>58</v>
      </c>
      <c r="DN4" s="7" t="s">
        <v>58</v>
      </c>
      <c r="DO4" s="7" t="s">
        <v>399</v>
      </c>
      <c r="DP4" s="7" t="s">
        <v>59</v>
      </c>
      <c r="DQ4" s="7" t="s">
        <v>59</v>
      </c>
      <c r="DR4" s="7" t="s">
        <v>400</v>
      </c>
      <c r="DS4" t="s">
        <v>56</v>
      </c>
      <c r="DT4" t="s">
        <v>56</v>
      </c>
      <c r="DU4" t="s">
        <v>397</v>
      </c>
      <c r="DV4" t="s">
        <v>57</v>
      </c>
      <c r="DW4" t="s">
        <v>57</v>
      </c>
      <c r="DX4" t="s">
        <v>398</v>
      </c>
      <c r="DY4" t="s">
        <v>58</v>
      </c>
      <c r="DZ4" t="s">
        <v>58</v>
      </c>
      <c r="EA4" s="7" t="s">
        <v>399</v>
      </c>
      <c r="EB4" s="7" t="s">
        <v>59</v>
      </c>
      <c r="EC4" s="7" t="s">
        <v>59</v>
      </c>
      <c r="ED4" s="7" t="s">
        <v>400</v>
      </c>
      <c r="EE4" s="7" t="s">
        <v>56</v>
      </c>
      <c r="EF4" s="7" t="s">
        <v>56</v>
      </c>
      <c r="EG4" s="7" t="s">
        <v>397</v>
      </c>
      <c r="EH4" s="7" t="s">
        <v>57</v>
      </c>
      <c r="EI4" s="7" t="s">
        <v>57</v>
      </c>
      <c r="EJ4" s="7" t="s">
        <v>398</v>
      </c>
      <c r="EK4" s="7" t="s">
        <v>58</v>
      </c>
      <c r="EL4" s="7" t="s">
        <v>58</v>
      </c>
      <c r="EM4" s="7" t="s">
        <v>399</v>
      </c>
      <c r="EN4" s="7" t="s">
        <v>59</v>
      </c>
      <c r="EO4" s="7" t="s">
        <v>59</v>
      </c>
      <c r="EP4" s="7" t="s">
        <v>400</v>
      </c>
      <c r="EQ4" s="7" t="s">
        <v>56</v>
      </c>
      <c r="ER4" s="7" t="s">
        <v>56</v>
      </c>
      <c r="ES4" s="7" t="s">
        <v>397</v>
      </c>
      <c r="ET4" s="7" t="s">
        <v>57</v>
      </c>
      <c r="EU4" s="7" t="s">
        <v>57</v>
      </c>
      <c r="EV4" s="7" t="s">
        <v>398</v>
      </c>
      <c r="EW4" s="7" t="s">
        <v>58</v>
      </c>
      <c r="EX4" s="7" t="s">
        <v>58</v>
      </c>
      <c r="EY4" s="7" t="s">
        <v>399</v>
      </c>
      <c r="EZ4" s="7" t="s">
        <v>59</v>
      </c>
      <c r="FA4" s="7" t="s">
        <v>59</v>
      </c>
      <c r="FB4" s="7" t="s">
        <v>400</v>
      </c>
      <c r="FC4" s="25" t="s">
        <v>56</v>
      </c>
      <c r="FD4" s="25" t="s">
        <v>56</v>
      </c>
      <c r="FE4" s="25" t="s">
        <v>397</v>
      </c>
      <c r="FF4" s="25" t="s">
        <v>57</v>
      </c>
      <c r="FG4" s="25" t="s">
        <v>57</v>
      </c>
      <c r="FH4" s="25" t="s">
        <v>398</v>
      </c>
      <c r="FI4" s="25" t="s">
        <v>58</v>
      </c>
      <c r="FJ4" s="25" t="s">
        <v>58</v>
      </c>
      <c r="FK4" s="25" t="s">
        <v>399</v>
      </c>
      <c r="FL4" s="25" t="s">
        <v>59</v>
      </c>
      <c r="FM4" s="25" t="s">
        <v>59</v>
      </c>
      <c r="FN4" s="25" t="s">
        <v>400</v>
      </c>
      <c r="FO4" s="25" t="s">
        <v>56</v>
      </c>
      <c r="FP4" s="25" t="s">
        <v>56</v>
      </c>
      <c r="FQ4" s="25" t="s">
        <v>397</v>
      </c>
      <c r="FR4" s="25" t="s">
        <v>57</v>
      </c>
      <c r="FS4" s="25" t="s">
        <v>57</v>
      </c>
      <c r="FT4" s="25" t="s">
        <v>398</v>
      </c>
      <c r="FU4" s="25" t="s">
        <v>58</v>
      </c>
      <c r="FV4" s="25" t="s">
        <v>58</v>
      </c>
      <c r="FW4" s="25" t="s">
        <v>399</v>
      </c>
      <c r="FX4" s="25" t="s">
        <v>59</v>
      </c>
      <c r="FY4" s="25" t="s">
        <v>59</v>
      </c>
      <c r="FZ4" s="25" t="s">
        <v>400</v>
      </c>
      <c r="GA4" s="25" t="s">
        <v>56</v>
      </c>
      <c r="GB4" s="25" t="s">
        <v>56</v>
      </c>
      <c r="GC4" s="25" t="s">
        <v>397</v>
      </c>
      <c r="GD4" s="25" t="s">
        <v>57</v>
      </c>
      <c r="GE4" s="25" t="s">
        <v>57</v>
      </c>
      <c r="GF4" s="25" t="s">
        <v>398</v>
      </c>
      <c r="GG4" s="25" t="s">
        <v>58</v>
      </c>
      <c r="GH4" s="25" t="s">
        <v>58</v>
      </c>
      <c r="GI4" s="25" t="s">
        <v>399</v>
      </c>
      <c r="GJ4" s="25" t="s">
        <v>59</v>
      </c>
      <c r="GK4" s="25" t="s">
        <v>59</v>
      </c>
      <c r="GL4" s="25" t="s">
        <v>400</v>
      </c>
      <c r="GM4" s="25" t="s">
        <v>56</v>
      </c>
      <c r="GN4" s="25" t="s">
        <v>56</v>
      </c>
      <c r="GO4" s="25" t="s">
        <v>397</v>
      </c>
      <c r="GP4" s="25" t="s">
        <v>57</v>
      </c>
      <c r="GQ4" s="25" t="s">
        <v>57</v>
      </c>
      <c r="GR4" s="25" t="s">
        <v>398</v>
      </c>
      <c r="GS4" s="25" t="s">
        <v>58</v>
      </c>
      <c r="GT4" s="25" t="s">
        <v>58</v>
      </c>
      <c r="GU4" s="25" t="s">
        <v>399</v>
      </c>
      <c r="GV4" s="25" t="s">
        <v>59</v>
      </c>
      <c r="GW4" s="25" t="s">
        <v>59</v>
      </c>
      <c r="GX4" s="25" t="s">
        <v>400</v>
      </c>
      <c r="GY4" s="25" t="s">
        <v>56</v>
      </c>
      <c r="GZ4" s="25" t="s">
        <v>56</v>
      </c>
      <c r="HA4" s="25" t="s">
        <v>397</v>
      </c>
      <c r="HB4" s="25" t="s">
        <v>57</v>
      </c>
      <c r="HC4" s="25" t="s">
        <v>57</v>
      </c>
      <c r="HD4" s="25" t="s">
        <v>398</v>
      </c>
      <c r="HE4" s="25" t="s">
        <v>58</v>
      </c>
      <c r="HF4" s="25" t="s">
        <v>58</v>
      </c>
      <c r="HG4" s="25" t="s">
        <v>399</v>
      </c>
      <c r="HH4" s="25" t="s">
        <v>59</v>
      </c>
      <c r="HI4" s="25" t="s">
        <v>59</v>
      </c>
      <c r="HJ4" s="25" t="s">
        <v>400</v>
      </c>
      <c r="HK4" s="25" t="s">
        <v>56</v>
      </c>
      <c r="HL4" s="25" t="s">
        <v>56</v>
      </c>
      <c r="HM4" s="25" t="s">
        <v>397</v>
      </c>
      <c r="HN4" s="25" t="s">
        <v>57</v>
      </c>
      <c r="HO4" s="25" t="s">
        <v>57</v>
      </c>
      <c r="HP4" s="25" t="s">
        <v>398</v>
      </c>
      <c r="HQ4" s="25" t="s">
        <v>58</v>
      </c>
      <c r="HR4" s="25" t="s">
        <v>58</v>
      </c>
      <c r="HS4" s="25" t="s">
        <v>399</v>
      </c>
      <c r="HT4" s="25" t="s">
        <v>59</v>
      </c>
      <c r="HU4" s="25" t="s">
        <v>59</v>
      </c>
      <c r="HV4" s="25" t="s">
        <v>400</v>
      </c>
      <c r="HW4" s="25" t="s">
        <v>56</v>
      </c>
      <c r="HX4" s="25" t="s">
        <v>56</v>
      </c>
      <c r="HY4" s="25" t="s">
        <v>397</v>
      </c>
      <c r="HZ4" s="25" t="s">
        <v>57</v>
      </c>
      <c r="IA4" s="25" t="s">
        <v>57</v>
      </c>
      <c r="IB4" s="25" t="s">
        <v>398</v>
      </c>
      <c r="IC4" s="25" t="s">
        <v>58</v>
      </c>
      <c r="ID4" s="25" t="s">
        <v>58</v>
      </c>
      <c r="IE4" s="25" t="s">
        <v>399</v>
      </c>
      <c r="IF4" s="25" t="s">
        <v>59</v>
      </c>
      <c r="IG4" s="25" t="s">
        <v>59</v>
      </c>
      <c r="IH4" s="25" t="s">
        <v>400</v>
      </c>
      <c r="II4" s="25" t="s">
        <v>56</v>
      </c>
      <c r="IJ4" s="25" t="s">
        <v>56</v>
      </c>
      <c r="IK4" s="25" t="s">
        <v>397</v>
      </c>
      <c r="IL4" s="25" t="s">
        <v>57</v>
      </c>
      <c r="IM4" s="25" t="s">
        <v>57</v>
      </c>
      <c r="IN4" s="25" t="s">
        <v>398</v>
      </c>
      <c r="IO4" s="25" t="s">
        <v>58</v>
      </c>
      <c r="IP4" s="25" t="s">
        <v>58</v>
      </c>
      <c r="IQ4" s="25" t="s">
        <v>399</v>
      </c>
      <c r="IR4" s="25" t="s">
        <v>59</v>
      </c>
      <c r="IS4" s="25" t="s">
        <v>59</v>
      </c>
      <c r="IT4" s="25" t="s">
        <v>400</v>
      </c>
      <c r="IU4" s="25" t="s">
        <v>56</v>
      </c>
      <c r="IV4" s="25" t="s">
        <v>56</v>
      </c>
      <c r="IW4" s="25" t="s">
        <v>56</v>
      </c>
      <c r="IX4" s="25" t="s">
        <v>397</v>
      </c>
      <c r="IY4" s="25" t="s">
        <v>57</v>
      </c>
      <c r="IZ4" s="25" t="s">
        <v>57</v>
      </c>
      <c r="JA4" s="25" t="s">
        <v>57</v>
      </c>
      <c r="JB4" s="25" t="s">
        <v>398</v>
      </c>
      <c r="JC4" s="25" t="s">
        <v>58</v>
      </c>
      <c r="JD4" s="25" t="s">
        <v>58</v>
      </c>
      <c r="JE4" s="25" t="s">
        <v>399</v>
      </c>
      <c r="JF4" s="25" t="s">
        <v>59</v>
      </c>
      <c r="JG4" s="25" t="s">
        <v>59</v>
      </c>
      <c r="JH4" s="25" t="s">
        <v>400</v>
      </c>
      <c r="JI4" s="25" t="s">
        <v>56</v>
      </c>
      <c r="JJ4" s="25" t="s">
        <v>56</v>
      </c>
      <c r="JK4" s="25" t="s">
        <v>56</v>
      </c>
      <c r="JL4" s="25" t="s">
        <v>397</v>
      </c>
      <c r="JM4" s="25" t="s">
        <v>57</v>
      </c>
      <c r="JN4" s="25" t="s">
        <v>57</v>
      </c>
      <c r="JO4" s="25" t="s">
        <v>57</v>
      </c>
      <c r="JP4" s="25" t="s">
        <v>398</v>
      </c>
      <c r="JQ4" s="25" t="s">
        <v>58</v>
      </c>
      <c r="JR4" s="25" t="s">
        <v>58</v>
      </c>
      <c r="JS4" s="25" t="s">
        <v>58</v>
      </c>
      <c r="JT4" s="25" t="s">
        <v>399</v>
      </c>
      <c r="JU4" s="25" t="s">
        <v>59</v>
      </c>
      <c r="JV4" s="25" t="s">
        <v>59</v>
      </c>
      <c r="JW4" s="25" t="s">
        <v>400</v>
      </c>
      <c r="JX4" s="25" t="s">
        <v>56</v>
      </c>
      <c r="JY4" s="25" t="s">
        <v>56</v>
      </c>
      <c r="JZ4" s="25" t="s">
        <v>56</v>
      </c>
      <c r="KA4" s="25" t="s">
        <v>397</v>
      </c>
      <c r="KB4" s="25" t="s">
        <v>57</v>
      </c>
      <c r="KC4" s="25" t="s">
        <v>57</v>
      </c>
      <c r="KD4" s="25" t="s">
        <v>57</v>
      </c>
      <c r="KE4" s="25" t="s">
        <v>398</v>
      </c>
      <c r="KF4" s="25" t="s">
        <v>58</v>
      </c>
      <c r="KG4" s="25" t="s">
        <v>58</v>
      </c>
      <c r="KH4" s="25" t="s">
        <v>58</v>
      </c>
      <c r="KI4" s="25" t="s">
        <v>399</v>
      </c>
      <c r="KJ4" s="25" t="s">
        <v>59</v>
      </c>
      <c r="KK4" s="25" t="s">
        <v>59</v>
      </c>
      <c r="KL4" s="25" t="s">
        <v>400</v>
      </c>
    </row>
    <row r="5" spans="1:298" x14ac:dyDescent="0.3">
      <c r="A5" s="61">
        <v>5</v>
      </c>
      <c r="B5" s="34" t="s">
        <v>30</v>
      </c>
      <c r="C5" t="s">
        <v>60</v>
      </c>
      <c r="D5" t="s">
        <v>61</v>
      </c>
      <c r="E5"/>
      <c r="F5" t="s">
        <v>60</v>
      </c>
      <c r="G5" t="s">
        <v>61</v>
      </c>
      <c r="H5"/>
      <c r="I5" t="s">
        <v>60</v>
      </c>
      <c r="J5" t="s">
        <v>61</v>
      </c>
      <c r="K5"/>
      <c r="L5" t="s">
        <v>60</v>
      </c>
      <c r="M5" t="s">
        <v>61</v>
      </c>
      <c r="N5"/>
      <c r="O5" t="s">
        <v>60</v>
      </c>
      <c r="P5" t="s">
        <v>61</v>
      </c>
      <c r="Q5"/>
      <c r="R5" t="s">
        <v>60</v>
      </c>
      <c r="S5" t="s">
        <v>61</v>
      </c>
      <c r="T5"/>
      <c r="U5" t="s">
        <v>60</v>
      </c>
      <c r="V5" t="s">
        <v>61</v>
      </c>
      <c r="W5"/>
      <c r="X5" t="s">
        <v>60</v>
      </c>
      <c r="Y5" t="s">
        <v>61</v>
      </c>
      <c r="Z5"/>
      <c r="AA5" t="s">
        <v>60</v>
      </c>
      <c r="AB5" t="s">
        <v>61</v>
      </c>
      <c r="AC5"/>
      <c r="AD5" t="s">
        <v>60</v>
      </c>
      <c r="AE5" t="s">
        <v>61</v>
      </c>
      <c r="AF5"/>
      <c r="AG5" t="s">
        <v>60</v>
      </c>
      <c r="AH5" t="s">
        <v>61</v>
      </c>
      <c r="AI5"/>
      <c r="AJ5" t="s">
        <v>60</v>
      </c>
      <c r="AK5" t="s">
        <v>61</v>
      </c>
      <c r="AL5"/>
      <c r="AM5" t="s">
        <v>60</v>
      </c>
      <c r="AN5" t="s">
        <v>61</v>
      </c>
      <c r="AO5"/>
      <c r="AP5" t="s">
        <v>60</v>
      </c>
      <c r="AQ5" t="s">
        <v>61</v>
      </c>
      <c r="AR5"/>
      <c r="AS5" t="s">
        <v>60</v>
      </c>
      <c r="AT5" t="s">
        <v>61</v>
      </c>
      <c r="AU5"/>
      <c r="AV5" t="s">
        <v>60</v>
      </c>
      <c r="AW5" t="s">
        <v>61</v>
      </c>
      <c r="AX5"/>
      <c r="AY5" t="s">
        <v>60</v>
      </c>
      <c r="AZ5" t="s">
        <v>61</v>
      </c>
      <c r="BA5"/>
      <c r="BB5" t="s">
        <v>60</v>
      </c>
      <c r="BC5" t="s">
        <v>61</v>
      </c>
      <c r="BD5"/>
      <c r="BE5" t="s">
        <v>60</v>
      </c>
      <c r="BF5" t="s">
        <v>61</v>
      </c>
      <c r="BG5"/>
      <c r="BH5" t="s">
        <v>60</v>
      </c>
      <c r="BI5" t="s">
        <v>61</v>
      </c>
      <c r="BJ5"/>
      <c r="BK5" t="s">
        <v>60</v>
      </c>
      <c r="BL5" t="s">
        <v>61</v>
      </c>
      <c r="BM5"/>
      <c r="BN5" t="s">
        <v>60</v>
      </c>
      <c r="BO5" t="s">
        <v>61</v>
      </c>
      <c r="BP5"/>
      <c r="BQ5" t="s">
        <v>60</v>
      </c>
      <c r="BR5" t="s">
        <v>61</v>
      </c>
      <c r="BS5"/>
      <c r="BT5" t="s">
        <v>60</v>
      </c>
      <c r="BU5" t="s">
        <v>61</v>
      </c>
      <c r="BV5"/>
      <c r="BW5" t="s">
        <v>60</v>
      </c>
      <c r="BX5" t="s">
        <v>61</v>
      </c>
      <c r="BY5"/>
      <c r="BZ5" t="s">
        <v>60</v>
      </c>
      <c r="CA5" t="s">
        <v>61</v>
      </c>
      <c r="CB5"/>
      <c r="CC5" t="s">
        <v>60</v>
      </c>
      <c r="CD5" t="s">
        <v>61</v>
      </c>
      <c r="CE5"/>
      <c r="CF5" t="s">
        <v>60</v>
      </c>
      <c r="CG5" t="s">
        <v>61</v>
      </c>
      <c r="CH5"/>
      <c r="CI5" t="s">
        <v>60</v>
      </c>
      <c r="CJ5" t="s">
        <v>61</v>
      </c>
      <c r="CK5"/>
      <c r="CL5" t="s">
        <v>60</v>
      </c>
      <c r="CM5" t="s">
        <v>61</v>
      </c>
      <c r="CN5"/>
      <c r="CO5" t="s">
        <v>60</v>
      </c>
      <c r="CP5" t="s">
        <v>61</v>
      </c>
      <c r="CQ5"/>
      <c r="CR5" t="s">
        <v>60</v>
      </c>
      <c r="CS5" t="s">
        <v>61</v>
      </c>
      <c r="CT5"/>
      <c r="CU5" t="s">
        <v>60</v>
      </c>
      <c r="CV5" t="s">
        <v>61</v>
      </c>
      <c r="CW5"/>
      <c r="CX5" t="s">
        <v>60</v>
      </c>
      <c r="CY5" t="s">
        <v>61</v>
      </c>
      <c r="CZ5"/>
      <c r="DA5" t="s">
        <v>60</v>
      </c>
      <c r="DB5" t="s">
        <v>61</v>
      </c>
      <c r="DC5" s="7"/>
      <c r="DD5" s="7" t="s">
        <v>60</v>
      </c>
      <c r="DE5" s="7" t="s">
        <v>61</v>
      </c>
      <c r="DF5" s="7"/>
      <c r="DG5" s="7" t="s">
        <v>60</v>
      </c>
      <c r="DH5" s="7" t="s">
        <v>61</v>
      </c>
      <c r="DI5" s="7"/>
      <c r="DJ5" s="7" t="s">
        <v>60</v>
      </c>
      <c r="DK5" s="7" t="s">
        <v>61</v>
      </c>
      <c r="DL5" s="7"/>
      <c r="DM5" s="7" t="s">
        <v>60</v>
      </c>
      <c r="DN5" s="7" t="s">
        <v>61</v>
      </c>
      <c r="DO5" s="7"/>
      <c r="DP5" s="7" t="s">
        <v>60</v>
      </c>
      <c r="DQ5" s="7" t="s">
        <v>61</v>
      </c>
      <c r="DR5" s="7"/>
      <c r="DS5" t="s">
        <v>60</v>
      </c>
      <c r="DT5" t="s">
        <v>61</v>
      </c>
      <c r="DU5"/>
      <c r="DV5" t="s">
        <v>60</v>
      </c>
      <c r="DW5" t="s">
        <v>61</v>
      </c>
      <c r="DX5"/>
      <c r="DY5" t="s">
        <v>60</v>
      </c>
      <c r="DZ5" t="s">
        <v>61</v>
      </c>
      <c r="EA5" s="7"/>
      <c r="EB5" s="7" t="s">
        <v>60</v>
      </c>
      <c r="EC5" s="7" t="s">
        <v>61</v>
      </c>
      <c r="ED5" s="7"/>
      <c r="EE5" s="7" t="s">
        <v>60</v>
      </c>
      <c r="EF5" s="7" t="s">
        <v>61</v>
      </c>
      <c r="EG5" s="7"/>
      <c r="EH5" s="7" t="s">
        <v>60</v>
      </c>
      <c r="EI5" s="7" t="s">
        <v>61</v>
      </c>
      <c r="EJ5" s="7"/>
      <c r="EK5" s="7" t="s">
        <v>60</v>
      </c>
      <c r="EL5" s="7" t="s">
        <v>61</v>
      </c>
      <c r="EM5" s="7"/>
      <c r="EN5" s="7" t="s">
        <v>60</v>
      </c>
      <c r="EO5" s="7" t="s">
        <v>61</v>
      </c>
      <c r="EP5" s="7"/>
      <c r="EQ5" s="7" t="s">
        <v>60</v>
      </c>
      <c r="ER5" s="7" t="s">
        <v>61</v>
      </c>
      <c r="ES5" s="7"/>
      <c r="ET5" s="7" t="s">
        <v>60</v>
      </c>
      <c r="EU5" s="7" t="s">
        <v>61</v>
      </c>
      <c r="EV5" s="7"/>
      <c r="EW5" s="7" t="s">
        <v>60</v>
      </c>
      <c r="EX5" s="7" t="s">
        <v>61</v>
      </c>
      <c r="EY5" s="7"/>
      <c r="EZ5" s="7" t="s">
        <v>60</v>
      </c>
      <c r="FA5" s="7" t="s">
        <v>61</v>
      </c>
      <c r="FB5" s="7"/>
      <c r="FC5" s="25" t="s">
        <v>60</v>
      </c>
      <c r="FD5" s="25" t="s">
        <v>61</v>
      </c>
      <c r="FF5" s="25" t="s">
        <v>60</v>
      </c>
      <c r="FG5" s="25" t="s">
        <v>61</v>
      </c>
      <c r="FI5" s="25" t="s">
        <v>60</v>
      </c>
      <c r="FJ5" s="25" t="s">
        <v>61</v>
      </c>
      <c r="FL5" s="25" t="s">
        <v>60</v>
      </c>
      <c r="FM5" s="25" t="s">
        <v>61</v>
      </c>
      <c r="FO5" s="25" t="s">
        <v>60</v>
      </c>
      <c r="FP5" s="25" t="s">
        <v>61</v>
      </c>
      <c r="FR5" s="25" t="s">
        <v>60</v>
      </c>
      <c r="FS5" s="25" t="s">
        <v>61</v>
      </c>
      <c r="FU5" s="25" t="s">
        <v>60</v>
      </c>
      <c r="FV5" s="25" t="s">
        <v>61</v>
      </c>
      <c r="FX5" s="25" t="s">
        <v>60</v>
      </c>
      <c r="FY5" s="25" t="s">
        <v>61</v>
      </c>
      <c r="GA5" s="25" t="s">
        <v>60</v>
      </c>
      <c r="GB5" s="25" t="s">
        <v>61</v>
      </c>
      <c r="GD5" s="25" t="s">
        <v>60</v>
      </c>
      <c r="GE5" s="25" t="s">
        <v>61</v>
      </c>
      <c r="GG5" s="25" t="s">
        <v>60</v>
      </c>
      <c r="GH5" s="25" t="s">
        <v>61</v>
      </c>
      <c r="GJ5" s="25" t="s">
        <v>60</v>
      </c>
      <c r="GK5" s="25" t="s">
        <v>61</v>
      </c>
      <c r="GM5" s="25" t="s">
        <v>60</v>
      </c>
      <c r="GN5" s="25" t="s">
        <v>61</v>
      </c>
      <c r="GP5" s="25" t="s">
        <v>60</v>
      </c>
      <c r="GQ5" s="25" t="s">
        <v>61</v>
      </c>
      <c r="GS5" s="25" t="s">
        <v>60</v>
      </c>
      <c r="GT5" s="25" t="s">
        <v>61</v>
      </c>
      <c r="GV5" s="25" t="s">
        <v>60</v>
      </c>
      <c r="GW5" s="25" t="s">
        <v>61</v>
      </c>
      <c r="GY5" s="25" t="s">
        <v>60</v>
      </c>
      <c r="GZ5" s="25" t="s">
        <v>61</v>
      </c>
      <c r="HB5" s="25" t="s">
        <v>60</v>
      </c>
      <c r="HC5" s="25" t="s">
        <v>61</v>
      </c>
      <c r="HE5" s="25" t="s">
        <v>60</v>
      </c>
      <c r="HF5" s="25" t="s">
        <v>61</v>
      </c>
      <c r="HH5" s="25" t="s">
        <v>60</v>
      </c>
      <c r="HI5" s="25" t="s">
        <v>61</v>
      </c>
      <c r="HK5" s="25" t="s">
        <v>60</v>
      </c>
      <c r="HL5" s="25" t="s">
        <v>61</v>
      </c>
      <c r="HN5" s="25" t="s">
        <v>60</v>
      </c>
      <c r="HO5" s="25" t="s">
        <v>61</v>
      </c>
      <c r="HQ5" s="25" t="s">
        <v>60</v>
      </c>
      <c r="HR5" s="25" t="s">
        <v>61</v>
      </c>
      <c r="HT5" s="25" t="s">
        <v>60</v>
      </c>
      <c r="HU5" s="25" t="s">
        <v>61</v>
      </c>
      <c r="HW5" s="25" t="s">
        <v>60</v>
      </c>
      <c r="HX5" s="25" t="s">
        <v>61</v>
      </c>
      <c r="HZ5" s="25" t="s">
        <v>60</v>
      </c>
      <c r="IA5" s="25" t="s">
        <v>61</v>
      </c>
      <c r="IC5" s="25" t="s">
        <v>60</v>
      </c>
      <c r="ID5" s="25" t="s">
        <v>61</v>
      </c>
      <c r="IF5" s="25" t="s">
        <v>60</v>
      </c>
      <c r="IG5" s="25" t="s">
        <v>61</v>
      </c>
      <c r="II5" s="25" t="s">
        <v>60</v>
      </c>
      <c r="IJ5" s="25" t="s">
        <v>61</v>
      </c>
      <c r="IL5" s="25" t="s">
        <v>60</v>
      </c>
      <c r="IM5" s="25" t="s">
        <v>61</v>
      </c>
      <c r="IO5" s="25" t="s">
        <v>60</v>
      </c>
      <c r="IP5" s="25" t="s">
        <v>61</v>
      </c>
      <c r="IR5" s="25" t="s">
        <v>60</v>
      </c>
      <c r="IS5" s="25" t="s">
        <v>61</v>
      </c>
      <c r="IU5" s="25" t="s">
        <v>296</v>
      </c>
      <c r="IV5" s="25" t="s">
        <v>60</v>
      </c>
      <c r="IW5" s="25" t="s">
        <v>61</v>
      </c>
      <c r="IY5" s="25" t="s">
        <v>296</v>
      </c>
      <c r="IZ5" s="25" t="s">
        <v>60</v>
      </c>
      <c r="JA5" s="25" t="s">
        <v>61</v>
      </c>
      <c r="JC5" s="25" t="s">
        <v>60</v>
      </c>
      <c r="JD5" s="25" t="s">
        <v>61</v>
      </c>
      <c r="JF5" s="25" t="s">
        <v>60</v>
      </c>
      <c r="JG5" s="25" t="s">
        <v>61</v>
      </c>
      <c r="JI5" s="25" t="s">
        <v>296</v>
      </c>
      <c r="JJ5" s="25" t="s">
        <v>60</v>
      </c>
      <c r="JK5" s="25" t="s">
        <v>61</v>
      </c>
      <c r="JM5" s="25" t="s">
        <v>296</v>
      </c>
      <c r="JN5" s="25" t="s">
        <v>60</v>
      </c>
      <c r="JO5" s="25" t="s">
        <v>61</v>
      </c>
      <c r="JQ5" s="25" t="s">
        <v>296</v>
      </c>
      <c r="JR5" s="25" t="s">
        <v>60</v>
      </c>
      <c r="JS5" s="25" t="s">
        <v>61</v>
      </c>
      <c r="JU5" s="25" t="s">
        <v>60</v>
      </c>
      <c r="JV5" s="25" t="s">
        <v>61</v>
      </c>
      <c r="JX5" s="25" t="s">
        <v>296</v>
      </c>
      <c r="JY5" s="25" t="s">
        <v>60</v>
      </c>
      <c r="JZ5" s="25" t="s">
        <v>61</v>
      </c>
      <c r="KB5" s="25" t="s">
        <v>296</v>
      </c>
      <c r="KC5" s="25" t="s">
        <v>60</v>
      </c>
      <c r="KD5" s="25" t="s">
        <v>61</v>
      </c>
      <c r="KF5" s="25" t="s">
        <v>296</v>
      </c>
      <c r="KG5" s="25" t="s">
        <v>60</v>
      </c>
      <c r="KH5" s="25" t="s">
        <v>61</v>
      </c>
      <c r="KJ5" s="25" t="s">
        <v>60</v>
      </c>
      <c r="KK5" s="25" t="s">
        <v>61</v>
      </c>
    </row>
    <row r="6" spans="1:298" x14ac:dyDescent="0.3">
      <c r="A6" s="61">
        <v>6</v>
      </c>
      <c r="B6" s="35" t="s">
        <v>2</v>
      </c>
      <c r="C6" s="36">
        <v>614</v>
      </c>
      <c r="D6" s="36">
        <v>212</v>
      </c>
      <c r="E6" s="36">
        <v>826</v>
      </c>
      <c r="F6" s="36">
        <v>640</v>
      </c>
      <c r="G6" s="36">
        <v>227</v>
      </c>
      <c r="H6" s="36">
        <v>867</v>
      </c>
      <c r="I6" s="36">
        <v>613</v>
      </c>
      <c r="J6" s="36">
        <v>228</v>
      </c>
      <c r="K6" s="36">
        <v>841</v>
      </c>
      <c r="L6" s="36">
        <v>291</v>
      </c>
      <c r="M6" s="36">
        <v>14</v>
      </c>
      <c r="N6" s="36">
        <v>305</v>
      </c>
      <c r="O6" s="36">
        <v>631</v>
      </c>
      <c r="P6" s="36">
        <v>195</v>
      </c>
      <c r="Q6" s="36">
        <v>826</v>
      </c>
      <c r="R6" s="36">
        <v>613</v>
      </c>
      <c r="S6" s="36">
        <v>239</v>
      </c>
      <c r="T6" s="36">
        <v>852</v>
      </c>
      <c r="U6" s="36">
        <v>611</v>
      </c>
      <c r="V6" s="36">
        <v>214</v>
      </c>
      <c r="W6" s="36">
        <v>825</v>
      </c>
      <c r="X6" s="36">
        <v>261</v>
      </c>
      <c r="Y6" s="36">
        <v>23</v>
      </c>
      <c r="Z6" s="36">
        <v>284</v>
      </c>
      <c r="AA6" s="36">
        <v>623</v>
      </c>
      <c r="AB6" s="36">
        <v>207</v>
      </c>
      <c r="AC6" s="36">
        <v>830</v>
      </c>
      <c r="AD6" s="36">
        <v>651</v>
      </c>
      <c r="AE6" s="36">
        <v>209</v>
      </c>
      <c r="AF6" s="36">
        <v>860</v>
      </c>
      <c r="AG6" s="36">
        <v>599</v>
      </c>
      <c r="AH6" s="36">
        <v>227</v>
      </c>
      <c r="AI6" s="36">
        <v>826</v>
      </c>
      <c r="AJ6" s="36">
        <v>272</v>
      </c>
      <c r="AK6" s="36">
        <v>22</v>
      </c>
      <c r="AL6" s="36">
        <v>294</v>
      </c>
      <c r="AM6" s="36">
        <v>658</v>
      </c>
      <c r="AN6" s="36">
        <v>206</v>
      </c>
      <c r="AO6" s="36">
        <v>864</v>
      </c>
      <c r="AP6" s="36">
        <v>639</v>
      </c>
      <c r="AQ6" s="36">
        <v>239</v>
      </c>
      <c r="AR6" s="36">
        <v>878</v>
      </c>
      <c r="AS6" s="36">
        <v>624</v>
      </c>
      <c r="AT6" s="36">
        <v>196</v>
      </c>
      <c r="AU6" s="36">
        <v>820</v>
      </c>
      <c r="AV6" s="36">
        <v>278</v>
      </c>
      <c r="AW6" s="36">
        <v>14</v>
      </c>
      <c r="AX6" s="36">
        <v>292</v>
      </c>
      <c r="AY6" s="36">
        <v>642</v>
      </c>
      <c r="AZ6" s="36">
        <v>237</v>
      </c>
      <c r="BA6" s="36">
        <v>879</v>
      </c>
      <c r="BB6" s="36">
        <v>672</v>
      </c>
      <c r="BC6" s="36">
        <v>237</v>
      </c>
      <c r="BD6" s="36">
        <v>909</v>
      </c>
      <c r="BE6" s="36">
        <v>637</v>
      </c>
      <c r="BF6" s="36">
        <v>240</v>
      </c>
      <c r="BG6" s="36">
        <v>877</v>
      </c>
      <c r="BH6" s="36">
        <v>274</v>
      </c>
      <c r="BI6" s="36">
        <v>17</v>
      </c>
      <c r="BJ6" s="36">
        <v>291</v>
      </c>
      <c r="BK6" s="36">
        <v>647</v>
      </c>
      <c r="BL6" s="36">
        <v>244</v>
      </c>
      <c r="BM6" s="36">
        <v>891</v>
      </c>
      <c r="BN6" s="36">
        <v>619</v>
      </c>
      <c r="BO6" s="36">
        <v>232</v>
      </c>
      <c r="BP6" s="36">
        <v>851</v>
      </c>
      <c r="BQ6" s="36">
        <v>658</v>
      </c>
      <c r="BR6" s="36">
        <v>229</v>
      </c>
      <c r="BS6" s="36">
        <v>887</v>
      </c>
      <c r="BT6" s="36">
        <v>299</v>
      </c>
      <c r="BU6" s="36">
        <v>12</v>
      </c>
      <c r="BV6" s="36">
        <v>311</v>
      </c>
      <c r="BW6" s="36">
        <v>643</v>
      </c>
      <c r="BX6" s="36">
        <v>282</v>
      </c>
      <c r="BY6" s="36">
        <v>925</v>
      </c>
      <c r="BZ6" s="36">
        <v>633</v>
      </c>
      <c r="CA6" s="36">
        <v>253</v>
      </c>
      <c r="CB6" s="36">
        <v>886</v>
      </c>
      <c r="CC6" s="36">
        <v>589</v>
      </c>
      <c r="CD6" s="36">
        <v>216</v>
      </c>
      <c r="CE6" s="36">
        <v>805</v>
      </c>
      <c r="CF6" s="36">
        <v>289</v>
      </c>
      <c r="CG6" s="36">
        <v>16</v>
      </c>
      <c r="CH6" s="36">
        <v>305</v>
      </c>
      <c r="CI6" s="36">
        <v>622</v>
      </c>
      <c r="CJ6" s="36">
        <v>307</v>
      </c>
      <c r="CK6" s="36">
        <v>929</v>
      </c>
      <c r="CL6" s="36">
        <v>690</v>
      </c>
      <c r="CM6" s="36">
        <v>293</v>
      </c>
      <c r="CN6" s="36">
        <v>983</v>
      </c>
      <c r="CO6" s="36">
        <v>607</v>
      </c>
      <c r="CP6" s="36">
        <v>221</v>
      </c>
      <c r="CQ6" s="36">
        <v>828</v>
      </c>
      <c r="CR6" s="36">
        <v>300</v>
      </c>
      <c r="CS6" s="36">
        <v>21</v>
      </c>
      <c r="CT6" s="36">
        <v>321</v>
      </c>
      <c r="CU6" s="36">
        <v>609</v>
      </c>
      <c r="CV6" s="36">
        <v>291</v>
      </c>
      <c r="CW6" s="36">
        <v>900</v>
      </c>
      <c r="CX6" s="36">
        <v>594</v>
      </c>
      <c r="CY6" s="36">
        <v>322</v>
      </c>
      <c r="CZ6" s="36">
        <v>916</v>
      </c>
      <c r="DA6" s="36">
        <v>657</v>
      </c>
      <c r="DB6" s="36">
        <v>268</v>
      </c>
      <c r="DC6" s="7">
        <v>925</v>
      </c>
      <c r="DD6" s="7">
        <v>278</v>
      </c>
      <c r="DE6" s="7">
        <v>20</v>
      </c>
      <c r="DF6" s="7">
        <v>298</v>
      </c>
      <c r="DG6" s="7">
        <v>636</v>
      </c>
      <c r="DH6" s="7">
        <v>274</v>
      </c>
      <c r="DI6" s="7">
        <v>910</v>
      </c>
      <c r="DJ6" s="7">
        <v>566</v>
      </c>
      <c r="DK6" s="7">
        <v>281</v>
      </c>
      <c r="DL6" s="7">
        <v>847</v>
      </c>
      <c r="DM6" s="7">
        <v>568</v>
      </c>
      <c r="DN6" s="7">
        <v>276</v>
      </c>
      <c r="DO6" s="7">
        <v>844</v>
      </c>
      <c r="DP6" s="7">
        <v>298</v>
      </c>
      <c r="DQ6" s="7">
        <v>27</v>
      </c>
      <c r="DR6" s="7">
        <v>325</v>
      </c>
      <c r="DS6" s="36">
        <v>624</v>
      </c>
      <c r="DT6" s="36">
        <v>282</v>
      </c>
      <c r="DU6" s="36">
        <v>906</v>
      </c>
      <c r="DV6" s="36">
        <v>571</v>
      </c>
      <c r="DW6" s="36">
        <v>272</v>
      </c>
      <c r="DX6" s="36">
        <v>843</v>
      </c>
      <c r="DY6" s="36">
        <v>521</v>
      </c>
      <c r="DZ6" s="36">
        <v>241</v>
      </c>
      <c r="EA6" s="7">
        <v>762</v>
      </c>
      <c r="EB6" s="7">
        <v>262</v>
      </c>
      <c r="EC6" s="7">
        <v>25</v>
      </c>
      <c r="ED6" s="7">
        <v>287</v>
      </c>
      <c r="EE6" s="7">
        <v>546</v>
      </c>
      <c r="EF6" s="7">
        <v>243</v>
      </c>
      <c r="EG6" s="7">
        <v>789</v>
      </c>
      <c r="EH6" s="7">
        <v>560</v>
      </c>
      <c r="EI6" s="7">
        <v>282</v>
      </c>
      <c r="EJ6" s="7">
        <v>842</v>
      </c>
      <c r="EK6" s="7">
        <v>554</v>
      </c>
      <c r="EL6" s="7">
        <v>227</v>
      </c>
      <c r="EM6" s="7">
        <v>781</v>
      </c>
      <c r="EN6" s="7">
        <v>227</v>
      </c>
      <c r="EO6" s="7">
        <v>11</v>
      </c>
      <c r="EP6" s="7">
        <v>238</v>
      </c>
      <c r="EQ6" s="7">
        <v>580</v>
      </c>
      <c r="ER6" s="7">
        <v>289</v>
      </c>
      <c r="ES6" s="7">
        <v>869</v>
      </c>
      <c r="ET6" s="7">
        <v>522</v>
      </c>
      <c r="EU6" s="7">
        <v>247</v>
      </c>
      <c r="EV6" s="7">
        <v>769</v>
      </c>
      <c r="EW6" s="7">
        <v>524</v>
      </c>
      <c r="EX6" s="7">
        <v>250</v>
      </c>
      <c r="EY6" s="7">
        <v>774</v>
      </c>
      <c r="EZ6" s="7">
        <v>261</v>
      </c>
      <c r="FA6" s="7">
        <v>17</v>
      </c>
      <c r="FB6" s="7">
        <v>278</v>
      </c>
      <c r="FC6" s="25">
        <v>532</v>
      </c>
      <c r="FD6" s="25">
        <v>266</v>
      </c>
      <c r="FE6" s="25">
        <v>798</v>
      </c>
      <c r="FF6" s="25">
        <v>556</v>
      </c>
      <c r="FG6" s="25">
        <v>266</v>
      </c>
      <c r="FH6" s="25">
        <v>822</v>
      </c>
      <c r="FI6" s="25">
        <v>478</v>
      </c>
      <c r="FJ6" s="25">
        <v>216</v>
      </c>
      <c r="FK6" s="25">
        <v>694</v>
      </c>
      <c r="FL6" s="25">
        <v>261</v>
      </c>
      <c r="FM6" s="25">
        <v>17</v>
      </c>
      <c r="FN6" s="25">
        <v>278</v>
      </c>
      <c r="FO6" s="25">
        <v>558</v>
      </c>
      <c r="FP6" s="25">
        <v>280</v>
      </c>
      <c r="FQ6" s="25">
        <v>838</v>
      </c>
      <c r="FR6" s="25">
        <v>504</v>
      </c>
      <c r="FS6" s="25">
        <v>264</v>
      </c>
      <c r="FT6" s="25">
        <v>768</v>
      </c>
      <c r="FU6" s="25">
        <v>516</v>
      </c>
      <c r="FV6" s="25">
        <v>211</v>
      </c>
      <c r="FW6" s="25">
        <v>727</v>
      </c>
      <c r="FX6" s="25">
        <v>244</v>
      </c>
      <c r="FY6" s="25">
        <v>15</v>
      </c>
      <c r="FZ6" s="25">
        <v>259</v>
      </c>
      <c r="GA6" s="25">
        <v>602</v>
      </c>
      <c r="GB6" s="25">
        <v>283</v>
      </c>
      <c r="GC6" s="25">
        <v>885</v>
      </c>
      <c r="GD6" s="25">
        <v>506</v>
      </c>
      <c r="GE6" s="25">
        <v>243</v>
      </c>
      <c r="GF6" s="25">
        <v>749</v>
      </c>
      <c r="GG6" s="25">
        <v>483</v>
      </c>
      <c r="GH6" s="25">
        <v>231</v>
      </c>
      <c r="GI6" s="25">
        <v>714</v>
      </c>
      <c r="GJ6" s="25">
        <v>242</v>
      </c>
      <c r="GK6" s="25">
        <v>18</v>
      </c>
      <c r="GL6" s="25">
        <v>260</v>
      </c>
      <c r="GM6" s="25">
        <v>569</v>
      </c>
      <c r="GN6" s="25">
        <v>260</v>
      </c>
      <c r="GO6" s="25">
        <v>829</v>
      </c>
      <c r="GP6" s="25">
        <v>535</v>
      </c>
      <c r="GQ6" s="25">
        <v>235</v>
      </c>
      <c r="GR6" s="25">
        <v>770</v>
      </c>
      <c r="GS6" s="25">
        <v>472</v>
      </c>
      <c r="GT6" s="25">
        <v>209</v>
      </c>
      <c r="GU6" s="25">
        <v>681</v>
      </c>
      <c r="GV6" s="25">
        <v>222</v>
      </c>
      <c r="GW6" s="25">
        <v>19</v>
      </c>
      <c r="GX6" s="25">
        <v>241</v>
      </c>
      <c r="GY6" s="25">
        <v>625</v>
      </c>
      <c r="GZ6" s="25">
        <v>264</v>
      </c>
      <c r="HA6" s="25">
        <v>889</v>
      </c>
      <c r="HB6" s="25">
        <v>538</v>
      </c>
      <c r="HC6" s="25">
        <v>216</v>
      </c>
      <c r="HD6" s="25">
        <v>754</v>
      </c>
      <c r="HE6" s="25">
        <v>490</v>
      </c>
      <c r="HF6" s="25">
        <v>199</v>
      </c>
      <c r="HG6" s="25">
        <v>689</v>
      </c>
      <c r="HH6" s="25">
        <v>225</v>
      </c>
      <c r="HI6" s="25">
        <v>22</v>
      </c>
      <c r="HJ6" s="25">
        <v>247</v>
      </c>
      <c r="HK6" s="25">
        <v>543</v>
      </c>
      <c r="HL6" s="25">
        <v>241</v>
      </c>
      <c r="HM6" s="25">
        <v>784</v>
      </c>
      <c r="HN6" s="25">
        <v>568</v>
      </c>
      <c r="HO6" s="25">
        <v>246</v>
      </c>
      <c r="HP6" s="25">
        <v>814</v>
      </c>
      <c r="HQ6" s="25">
        <v>511</v>
      </c>
      <c r="HR6" s="25">
        <v>200</v>
      </c>
      <c r="HS6" s="25">
        <v>711</v>
      </c>
      <c r="HT6" s="25">
        <v>247</v>
      </c>
      <c r="HU6" s="25">
        <v>11</v>
      </c>
      <c r="HV6" s="25">
        <v>258</v>
      </c>
      <c r="HW6" s="25">
        <v>581</v>
      </c>
      <c r="HX6" s="25">
        <v>243</v>
      </c>
      <c r="HY6" s="25">
        <v>824</v>
      </c>
      <c r="HZ6" s="25">
        <v>483</v>
      </c>
      <c r="IA6" s="25">
        <v>209</v>
      </c>
      <c r="IB6" s="25">
        <v>692</v>
      </c>
      <c r="IC6" s="25">
        <v>521</v>
      </c>
      <c r="ID6" s="25">
        <v>231</v>
      </c>
      <c r="IE6" s="25">
        <v>752</v>
      </c>
      <c r="IF6" s="25">
        <v>259</v>
      </c>
      <c r="IG6" s="25">
        <v>13</v>
      </c>
      <c r="IH6" s="25">
        <v>272</v>
      </c>
      <c r="II6" s="25">
        <v>621</v>
      </c>
      <c r="IJ6" s="25">
        <v>296</v>
      </c>
      <c r="IK6" s="25">
        <v>917</v>
      </c>
      <c r="IL6" s="25">
        <v>533</v>
      </c>
      <c r="IM6" s="25">
        <v>205</v>
      </c>
      <c r="IN6" s="25">
        <v>738</v>
      </c>
      <c r="IO6" s="25">
        <v>429</v>
      </c>
      <c r="IP6" s="25">
        <v>188</v>
      </c>
      <c r="IQ6" s="25">
        <v>617</v>
      </c>
      <c r="IR6" s="25">
        <v>255</v>
      </c>
      <c r="IS6" s="25">
        <v>20</v>
      </c>
      <c r="IT6" s="25">
        <v>275</v>
      </c>
      <c r="IU6" s="25">
        <v>1</v>
      </c>
      <c r="IV6" s="25">
        <v>583</v>
      </c>
      <c r="IW6" s="25">
        <v>253</v>
      </c>
      <c r="IX6" s="25">
        <v>837</v>
      </c>
      <c r="IZ6" s="25">
        <v>582</v>
      </c>
      <c r="JA6" s="25">
        <v>253</v>
      </c>
      <c r="JB6" s="25">
        <v>835</v>
      </c>
      <c r="JC6" s="25">
        <v>478</v>
      </c>
      <c r="JD6" s="25">
        <v>190</v>
      </c>
      <c r="JE6" s="25">
        <v>668</v>
      </c>
      <c r="JF6" s="25">
        <v>202</v>
      </c>
      <c r="JG6" s="25">
        <v>15</v>
      </c>
      <c r="JH6" s="25">
        <v>217</v>
      </c>
      <c r="JJ6" s="25">
        <v>484</v>
      </c>
      <c r="JK6" s="25">
        <v>265</v>
      </c>
      <c r="JL6" s="25">
        <v>749</v>
      </c>
      <c r="JN6" s="25">
        <v>523</v>
      </c>
      <c r="JO6" s="25">
        <v>230</v>
      </c>
      <c r="JP6" s="25">
        <v>753</v>
      </c>
      <c r="JR6" s="25">
        <v>512</v>
      </c>
      <c r="JS6" s="25">
        <v>220</v>
      </c>
      <c r="JT6" s="25">
        <v>732</v>
      </c>
      <c r="JU6" s="25">
        <v>240</v>
      </c>
      <c r="JV6" s="25">
        <v>30</v>
      </c>
      <c r="JW6" s="25">
        <v>270</v>
      </c>
      <c r="JY6" s="25">
        <v>498</v>
      </c>
      <c r="JZ6" s="25">
        <v>228</v>
      </c>
      <c r="KA6" s="25">
        <v>726</v>
      </c>
      <c r="KC6" s="25">
        <v>407</v>
      </c>
      <c r="KD6" s="25">
        <v>217</v>
      </c>
      <c r="KE6" s="25">
        <v>624</v>
      </c>
      <c r="KG6" s="25">
        <v>475</v>
      </c>
      <c r="KH6" s="25">
        <v>213</v>
      </c>
      <c r="KI6" s="25">
        <v>688</v>
      </c>
      <c r="KJ6" s="25">
        <v>272</v>
      </c>
      <c r="KK6" s="25">
        <v>36</v>
      </c>
      <c r="KL6" s="25">
        <v>308</v>
      </c>
    </row>
    <row r="7" spans="1:298" x14ac:dyDescent="0.3">
      <c r="A7" s="61">
        <v>7</v>
      </c>
      <c r="B7" s="35" t="s">
        <v>3</v>
      </c>
      <c r="C7" s="36">
        <v>1690</v>
      </c>
      <c r="D7" s="36">
        <v>1048</v>
      </c>
      <c r="E7" s="36">
        <v>2738</v>
      </c>
      <c r="F7" s="36">
        <v>1738</v>
      </c>
      <c r="G7" s="36">
        <v>1081</v>
      </c>
      <c r="H7" s="36">
        <v>2819</v>
      </c>
      <c r="I7" s="36">
        <v>1837</v>
      </c>
      <c r="J7" s="36">
        <v>967</v>
      </c>
      <c r="K7" s="36">
        <v>2804</v>
      </c>
      <c r="L7" s="36">
        <v>760</v>
      </c>
      <c r="M7" s="36">
        <v>61</v>
      </c>
      <c r="N7" s="36">
        <v>821</v>
      </c>
      <c r="O7" s="36">
        <v>1604</v>
      </c>
      <c r="P7" s="36">
        <v>984</v>
      </c>
      <c r="Q7" s="36">
        <v>2588</v>
      </c>
      <c r="R7" s="36">
        <v>1657</v>
      </c>
      <c r="S7" s="36">
        <v>1029</v>
      </c>
      <c r="T7" s="36">
        <v>2686</v>
      </c>
      <c r="U7" s="36">
        <v>1627</v>
      </c>
      <c r="V7" s="36">
        <v>923</v>
      </c>
      <c r="W7" s="36">
        <v>2550</v>
      </c>
      <c r="X7" s="36">
        <v>837</v>
      </c>
      <c r="Y7" s="36">
        <v>53</v>
      </c>
      <c r="Z7" s="36">
        <v>890</v>
      </c>
      <c r="AA7" s="36">
        <v>1697</v>
      </c>
      <c r="AB7" s="36">
        <v>966</v>
      </c>
      <c r="AC7" s="36">
        <v>2663</v>
      </c>
      <c r="AD7" s="36">
        <v>1625</v>
      </c>
      <c r="AE7" s="36">
        <v>1029</v>
      </c>
      <c r="AF7" s="36">
        <v>2654</v>
      </c>
      <c r="AG7" s="36">
        <v>1589</v>
      </c>
      <c r="AH7" s="36">
        <v>900</v>
      </c>
      <c r="AI7" s="36">
        <v>2489</v>
      </c>
      <c r="AJ7" s="36">
        <v>795</v>
      </c>
      <c r="AK7" s="36">
        <v>59</v>
      </c>
      <c r="AL7" s="36">
        <v>854</v>
      </c>
      <c r="AM7" s="36">
        <v>1781</v>
      </c>
      <c r="AN7" s="36">
        <v>1105</v>
      </c>
      <c r="AO7" s="36">
        <v>2886</v>
      </c>
      <c r="AP7" s="36">
        <v>1746</v>
      </c>
      <c r="AQ7" s="36">
        <v>1055</v>
      </c>
      <c r="AR7" s="36">
        <v>2801</v>
      </c>
      <c r="AS7" s="36">
        <v>1553</v>
      </c>
      <c r="AT7" s="36">
        <v>933</v>
      </c>
      <c r="AU7" s="36">
        <v>2486</v>
      </c>
      <c r="AV7" s="36">
        <v>761</v>
      </c>
      <c r="AW7" s="36">
        <v>70</v>
      </c>
      <c r="AX7" s="36">
        <v>831</v>
      </c>
      <c r="AY7" s="36">
        <v>1815</v>
      </c>
      <c r="AZ7" s="36">
        <v>1126</v>
      </c>
      <c r="BA7" s="36">
        <v>2941</v>
      </c>
      <c r="BB7" s="36">
        <v>1784</v>
      </c>
      <c r="BC7" s="36">
        <v>1125</v>
      </c>
      <c r="BD7" s="36">
        <v>2909</v>
      </c>
      <c r="BE7" s="36">
        <v>1641</v>
      </c>
      <c r="BF7" s="36">
        <v>953</v>
      </c>
      <c r="BG7" s="36">
        <v>2594</v>
      </c>
      <c r="BH7" s="36">
        <v>754</v>
      </c>
      <c r="BI7" s="36">
        <v>86</v>
      </c>
      <c r="BJ7" s="36">
        <v>840</v>
      </c>
      <c r="BK7" s="36">
        <v>1921</v>
      </c>
      <c r="BL7" s="36">
        <v>1260</v>
      </c>
      <c r="BM7" s="36">
        <v>3181</v>
      </c>
      <c r="BN7" s="36">
        <v>1780</v>
      </c>
      <c r="BO7" s="36">
        <v>1118</v>
      </c>
      <c r="BP7" s="36">
        <v>2898</v>
      </c>
      <c r="BQ7" s="36">
        <v>1678</v>
      </c>
      <c r="BR7" s="36">
        <v>975</v>
      </c>
      <c r="BS7" s="36">
        <v>2653</v>
      </c>
      <c r="BT7" s="36">
        <v>777</v>
      </c>
      <c r="BU7" s="36">
        <v>71</v>
      </c>
      <c r="BV7" s="36">
        <v>848</v>
      </c>
      <c r="BW7" s="36">
        <v>1852</v>
      </c>
      <c r="BX7" s="36">
        <v>1189</v>
      </c>
      <c r="BY7" s="36">
        <v>3041</v>
      </c>
      <c r="BZ7" s="36">
        <v>1880</v>
      </c>
      <c r="CA7" s="36">
        <v>1234</v>
      </c>
      <c r="CB7" s="36">
        <v>3114</v>
      </c>
      <c r="CC7" s="36">
        <v>1692</v>
      </c>
      <c r="CD7" s="36">
        <v>986</v>
      </c>
      <c r="CE7" s="36">
        <v>2678</v>
      </c>
      <c r="CF7" s="36">
        <v>822</v>
      </c>
      <c r="CG7" s="36">
        <v>78</v>
      </c>
      <c r="CH7" s="36">
        <v>900</v>
      </c>
      <c r="CI7" s="36">
        <v>1596</v>
      </c>
      <c r="CJ7" s="36">
        <v>1174</v>
      </c>
      <c r="CK7" s="36">
        <v>2770</v>
      </c>
      <c r="CL7" s="36">
        <v>1748</v>
      </c>
      <c r="CM7" s="36">
        <v>1165</v>
      </c>
      <c r="CN7" s="36">
        <v>2913</v>
      </c>
      <c r="CO7" s="36">
        <v>1752</v>
      </c>
      <c r="CP7" s="36">
        <v>1075</v>
      </c>
      <c r="CQ7" s="36">
        <v>2827</v>
      </c>
      <c r="CR7" s="36">
        <v>826</v>
      </c>
      <c r="CS7" s="36">
        <v>91</v>
      </c>
      <c r="CT7" s="36">
        <v>917</v>
      </c>
      <c r="CU7" s="36">
        <v>1741</v>
      </c>
      <c r="CV7" s="36">
        <v>1109</v>
      </c>
      <c r="CW7" s="36">
        <v>2850</v>
      </c>
      <c r="CX7" s="36">
        <v>1587</v>
      </c>
      <c r="CY7" s="36">
        <v>1107</v>
      </c>
      <c r="CZ7" s="36">
        <v>2694</v>
      </c>
      <c r="DA7" s="36">
        <v>1618</v>
      </c>
      <c r="DB7" s="36">
        <v>1005</v>
      </c>
      <c r="DC7" s="7">
        <v>2623</v>
      </c>
      <c r="DD7" s="7">
        <v>883</v>
      </c>
      <c r="DE7" s="7">
        <v>120</v>
      </c>
      <c r="DF7" s="7">
        <v>1003</v>
      </c>
      <c r="DG7" s="7">
        <v>1790</v>
      </c>
      <c r="DH7" s="7">
        <v>1044</v>
      </c>
      <c r="DI7" s="7">
        <v>2834</v>
      </c>
      <c r="DJ7" s="7">
        <v>1676</v>
      </c>
      <c r="DK7" s="7">
        <v>1076</v>
      </c>
      <c r="DL7" s="7">
        <v>2752</v>
      </c>
      <c r="DM7" s="7">
        <v>1453</v>
      </c>
      <c r="DN7" s="7">
        <v>970</v>
      </c>
      <c r="DO7" s="7">
        <v>2423</v>
      </c>
      <c r="DP7" s="7">
        <v>818</v>
      </c>
      <c r="DQ7" s="7">
        <v>140</v>
      </c>
      <c r="DR7" s="7">
        <v>958</v>
      </c>
      <c r="DS7" s="36">
        <v>1647</v>
      </c>
      <c r="DT7" s="36">
        <v>1075</v>
      </c>
      <c r="DU7" s="36">
        <v>2722</v>
      </c>
      <c r="DV7" s="36">
        <v>1690</v>
      </c>
      <c r="DW7" s="36">
        <v>1017</v>
      </c>
      <c r="DX7" s="36">
        <v>2707</v>
      </c>
      <c r="DY7" s="36">
        <v>1584</v>
      </c>
      <c r="DZ7" s="36">
        <v>973</v>
      </c>
      <c r="EA7" s="7">
        <v>2557</v>
      </c>
      <c r="EB7" s="7">
        <v>712</v>
      </c>
      <c r="EC7" s="7">
        <v>100</v>
      </c>
      <c r="ED7" s="7">
        <v>812</v>
      </c>
      <c r="EE7" s="7">
        <v>1489</v>
      </c>
      <c r="EF7" s="7">
        <v>987</v>
      </c>
      <c r="EG7" s="7">
        <v>2476</v>
      </c>
      <c r="EH7" s="7">
        <v>1566</v>
      </c>
      <c r="EI7" s="7">
        <v>1047</v>
      </c>
      <c r="EJ7" s="7">
        <v>2613</v>
      </c>
      <c r="EK7" s="7">
        <v>1571</v>
      </c>
      <c r="EL7" s="7">
        <v>912</v>
      </c>
      <c r="EM7" s="7">
        <v>2483</v>
      </c>
      <c r="EN7" s="7">
        <v>734</v>
      </c>
      <c r="EO7" s="7">
        <v>89</v>
      </c>
      <c r="EP7" s="7">
        <v>823</v>
      </c>
      <c r="EQ7" s="7">
        <v>1482</v>
      </c>
      <c r="ER7" s="7">
        <v>856</v>
      </c>
      <c r="ES7" s="7">
        <v>2338</v>
      </c>
      <c r="ET7" s="7">
        <v>1404</v>
      </c>
      <c r="EU7" s="7">
        <v>947</v>
      </c>
      <c r="EV7" s="7">
        <v>2351</v>
      </c>
      <c r="EW7" s="7">
        <v>1486</v>
      </c>
      <c r="EX7" s="7">
        <v>947</v>
      </c>
      <c r="EY7" s="7">
        <v>2433</v>
      </c>
      <c r="EZ7" s="7">
        <v>749</v>
      </c>
      <c r="FA7" s="7">
        <v>87</v>
      </c>
      <c r="FB7" s="7">
        <v>836</v>
      </c>
      <c r="FC7" s="25">
        <v>1356</v>
      </c>
      <c r="FD7" s="25">
        <v>869</v>
      </c>
      <c r="FE7" s="25">
        <v>2225</v>
      </c>
      <c r="FF7" s="25">
        <v>1412</v>
      </c>
      <c r="FG7" s="25">
        <v>869</v>
      </c>
      <c r="FH7" s="25">
        <v>2281</v>
      </c>
      <c r="FI7" s="25">
        <v>1305</v>
      </c>
      <c r="FJ7" s="25">
        <v>849</v>
      </c>
      <c r="FK7" s="25">
        <v>2154</v>
      </c>
      <c r="FL7" s="25">
        <v>748</v>
      </c>
      <c r="FM7" s="25">
        <v>93</v>
      </c>
      <c r="FN7" s="25">
        <v>841</v>
      </c>
      <c r="FO7" s="25">
        <v>1327</v>
      </c>
      <c r="FP7" s="25">
        <v>820</v>
      </c>
      <c r="FQ7" s="25">
        <v>2147</v>
      </c>
      <c r="FR7" s="25">
        <v>1301</v>
      </c>
      <c r="FS7" s="25">
        <v>844</v>
      </c>
      <c r="FT7" s="25">
        <v>2145</v>
      </c>
      <c r="FU7" s="25">
        <v>1341</v>
      </c>
      <c r="FV7" s="25">
        <v>775</v>
      </c>
      <c r="FW7" s="25">
        <v>2116</v>
      </c>
      <c r="FX7" s="25">
        <v>650</v>
      </c>
      <c r="FY7" s="25">
        <v>77</v>
      </c>
      <c r="FZ7" s="25">
        <v>727</v>
      </c>
      <c r="GA7" s="25">
        <v>1413</v>
      </c>
      <c r="GB7" s="25">
        <v>873</v>
      </c>
      <c r="GC7" s="25">
        <v>2286</v>
      </c>
      <c r="GD7" s="25">
        <v>1235</v>
      </c>
      <c r="GE7" s="25">
        <v>819</v>
      </c>
      <c r="GF7" s="25">
        <v>2054</v>
      </c>
      <c r="GG7" s="25">
        <v>1224</v>
      </c>
      <c r="GH7" s="25">
        <v>775</v>
      </c>
      <c r="GI7" s="25">
        <v>1999</v>
      </c>
      <c r="GJ7" s="25">
        <v>661</v>
      </c>
      <c r="GK7" s="25">
        <v>90</v>
      </c>
      <c r="GL7" s="25">
        <v>751</v>
      </c>
      <c r="GM7" s="25">
        <v>1454</v>
      </c>
      <c r="GN7" s="25">
        <v>895</v>
      </c>
      <c r="GO7" s="25">
        <v>2349</v>
      </c>
      <c r="GP7" s="25">
        <v>1323</v>
      </c>
      <c r="GQ7" s="25">
        <v>855</v>
      </c>
      <c r="GR7" s="25">
        <v>2178</v>
      </c>
      <c r="GS7" s="25">
        <v>1153</v>
      </c>
      <c r="GT7" s="25">
        <v>735</v>
      </c>
      <c r="GU7" s="25">
        <v>1888</v>
      </c>
      <c r="GV7" s="25">
        <v>627</v>
      </c>
      <c r="GW7" s="25">
        <v>79</v>
      </c>
      <c r="GX7" s="25">
        <v>706</v>
      </c>
      <c r="GY7" s="25">
        <v>1461</v>
      </c>
      <c r="GZ7" s="25">
        <v>845</v>
      </c>
      <c r="HA7" s="25">
        <v>2306</v>
      </c>
      <c r="HB7" s="25">
        <v>1346</v>
      </c>
      <c r="HC7" s="25">
        <v>876</v>
      </c>
      <c r="HD7" s="25">
        <v>2222</v>
      </c>
      <c r="HE7" s="25">
        <v>1230</v>
      </c>
      <c r="HF7" s="25">
        <v>740</v>
      </c>
      <c r="HG7" s="25">
        <v>1970</v>
      </c>
      <c r="HH7" s="25">
        <v>590</v>
      </c>
      <c r="HI7" s="25">
        <v>77</v>
      </c>
      <c r="HJ7" s="25">
        <v>667</v>
      </c>
      <c r="HK7" s="25">
        <v>1357</v>
      </c>
      <c r="HL7" s="25">
        <v>830</v>
      </c>
      <c r="HM7" s="25">
        <v>2187</v>
      </c>
      <c r="HN7" s="25">
        <v>1408</v>
      </c>
      <c r="HO7" s="25">
        <v>825</v>
      </c>
      <c r="HP7" s="25">
        <v>2233</v>
      </c>
      <c r="HQ7" s="25">
        <v>1288</v>
      </c>
      <c r="HR7" s="25">
        <v>813</v>
      </c>
      <c r="HS7" s="25">
        <v>2101</v>
      </c>
      <c r="HT7" s="25">
        <v>607</v>
      </c>
      <c r="HU7" s="25">
        <v>104</v>
      </c>
      <c r="HV7" s="25">
        <v>711</v>
      </c>
      <c r="HW7" s="25">
        <v>1426</v>
      </c>
      <c r="HX7" s="25">
        <v>797</v>
      </c>
      <c r="HY7" s="25">
        <v>2223</v>
      </c>
      <c r="HZ7" s="25">
        <v>1304</v>
      </c>
      <c r="IA7" s="25">
        <v>849</v>
      </c>
      <c r="IB7" s="25">
        <v>2153</v>
      </c>
      <c r="IC7" s="25">
        <v>1337</v>
      </c>
      <c r="ID7" s="25">
        <v>739</v>
      </c>
      <c r="IE7" s="25">
        <v>2076</v>
      </c>
      <c r="IF7" s="25">
        <v>637</v>
      </c>
      <c r="IG7" s="25">
        <v>101</v>
      </c>
      <c r="IH7" s="25">
        <v>738</v>
      </c>
      <c r="II7" s="25">
        <v>1543</v>
      </c>
      <c r="IJ7" s="25">
        <v>846</v>
      </c>
      <c r="IK7" s="25">
        <v>2389</v>
      </c>
      <c r="IL7" s="25">
        <v>1372</v>
      </c>
      <c r="IM7" s="25">
        <v>794</v>
      </c>
      <c r="IN7" s="25">
        <v>2166</v>
      </c>
      <c r="IO7" s="25">
        <v>1200</v>
      </c>
      <c r="IP7" s="25">
        <v>766</v>
      </c>
      <c r="IQ7" s="25">
        <v>1966</v>
      </c>
      <c r="IR7" s="25">
        <v>713</v>
      </c>
      <c r="IS7" s="25">
        <v>97</v>
      </c>
      <c r="IT7" s="25">
        <v>810</v>
      </c>
      <c r="IV7" s="25">
        <v>1520</v>
      </c>
      <c r="IW7" s="25">
        <v>873</v>
      </c>
      <c r="IX7" s="25">
        <v>2393</v>
      </c>
      <c r="IZ7" s="25">
        <v>1409</v>
      </c>
      <c r="JA7" s="25">
        <v>811</v>
      </c>
      <c r="JB7" s="25">
        <v>2220</v>
      </c>
      <c r="JC7" s="25">
        <v>1290</v>
      </c>
      <c r="JD7" s="25">
        <v>733</v>
      </c>
      <c r="JE7" s="25">
        <v>2023</v>
      </c>
      <c r="JF7" s="25">
        <v>638</v>
      </c>
      <c r="JG7" s="25">
        <v>88</v>
      </c>
      <c r="JH7" s="25">
        <v>726</v>
      </c>
      <c r="JJ7" s="25">
        <v>1349</v>
      </c>
      <c r="JK7" s="25">
        <v>816</v>
      </c>
      <c r="JL7" s="25">
        <v>2165</v>
      </c>
      <c r="JM7" s="25">
        <v>2</v>
      </c>
      <c r="JN7" s="25">
        <v>1428</v>
      </c>
      <c r="JO7" s="25">
        <v>818</v>
      </c>
      <c r="JP7" s="25">
        <v>2248</v>
      </c>
      <c r="JQ7" s="25">
        <v>1</v>
      </c>
      <c r="JR7" s="25">
        <v>1302</v>
      </c>
      <c r="JS7" s="25">
        <v>719</v>
      </c>
      <c r="JT7" s="25">
        <v>2022</v>
      </c>
      <c r="JU7" s="25">
        <v>663</v>
      </c>
      <c r="JV7" s="25">
        <v>101</v>
      </c>
      <c r="JW7" s="25">
        <v>764</v>
      </c>
      <c r="JY7" s="25">
        <v>1340</v>
      </c>
      <c r="JZ7" s="25">
        <v>703</v>
      </c>
      <c r="KA7" s="25">
        <v>2043</v>
      </c>
      <c r="KC7" s="25">
        <v>1274</v>
      </c>
      <c r="KD7" s="25">
        <v>756</v>
      </c>
      <c r="KE7" s="25">
        <v>2030</v>
      </c>
      <c r="KF7" s="25">
        <v>2</v>
      </c>
      <c r="KG7" s="25">
        <v>1342</v>
      </c>
      <c r="KH7" s="25">
        <v>743</v>
      </c>
      <c r="KI7" s="25">
        <v>2087</v>
      </c>
      <c r="KJ7" s="25">
        <v>681</v>
      </c>
      <c r="KK7" s="25">
        <v>130</v>
      </c>
      <c r="KL7" s="25">
        <v>811</v>
      </c>
    </row>
    <row r="8" spans="1:298" x14ac:dyDescent="0.3">
      <c r="A8" s="61">
        <v>8</v>
      </c>
      <c r="B8" s="35" t="s">
        <v>4</v>
      </c>
      <c r="C8" s="36">
        <v>3901</v>
      </c>
      <c r="D8" s="36">
        <v>1584</v>
      </c>
      <c r="E8" s="36">
        <v>5485</v>
      </c>
      <c r="F8" s="36">
        <v>3962</v>
      </c>
      <c r="G8" s="36">
        <v>1718</v>
      </c>
      <c r="H8" s="36">
        <v>5680</v>
      </c>
      <c r="I8" s="36">
        <v>3923</v>
      </c>
      <c r="J8" s="36">
        <v>1709</v>
      </c>
      <c r="K8" s="36">
        <v>5632</v>
      </c>
      <c r="L8" s="36">
        <v>1665</v>
      </c>
      <c r="M8" s="36">
        <v>211</v>
      </c>
      <c r="N8" s="36">
        <v>1876</v>
      </c>
      <c r="O8" s="36">
        <v>3774</v>
      </c>
      <c r="P8" s="36">
        <v>1507</v>
      </c>
      <c r="Q8" s="36">
        <v>5281</v>
      </c>
      <c r="R8" s="36">
        <v>3906</v>
      </c>
      <c r="S8" s="36">
        <v>1617</v>
      </c>
      <c r="T8" s="36">
        <v>5523</v>
      </c>
      <c r="U8" s="36">
        <v>3852</v>
      </c>
      <c r="V8" s="36">
        <v>1608</v>
      </c>
      <c r="W8" s="36">
        <v>5460</v>
      </c>
      <c r="X8" s="36">
        <v>1671</v>
      </c>
      <c r="Y8" s="36">
        <v>188</v>
      </c>
      <c r="Z8" s="36">
        <v>1859</v>
      </c>
      <c r="AA8" s="36">
        <v>3910</v>
      </c>
      <c r="AB8" s="36">
        <v>1477</v>
      </c>
      <c r="AC8" s="36">
        <v>5387</v>
      </c>
      <c r="AD8" s="36">
        <v>3810</v>
      </c>
      <c r="AE8" s="36">
        <v>1562</v>
      </c>
      <c r="AF8" s="36">
        <v>5372</v>
      </c>
      <c r="AG8" s="36">
        <v>3788</v>
      </c>
      <c r="AH8" s="36">
        <v>1549</v>
      </c>
      <c r="AI8" s="36">
        <v>5337</v>
      </c>
      <c r="AJ8" s="36">
        <v>1759</v>
      </c>
      <c r="AK8" s="36">
        <v>201</v>
      </c>
      <c r="AL8" s="36">
        <v>1960</v>
      </c>
      <c r="AM8" s="36">
        <v>4095</v>
      </c>
      <c r="AN8" s="36">
        <v>1644</v>
      </c>
      <c r="AO8" s="36">
        <v>5739</v>
      </c>
      <c r="AP8" s="36">
        <v>3977</v>
      </c>
      <c r="AQ8" s="36">
        <v>1569</v>
      </c>
      <c r="AR8" s="36">
        <v>5546</v>
      </c>
      <c r="AS8" s="36">
        <v>3754</v>
      </c>
      <c r="AT8" s="36">
        <v>1486</v>
      </c>
      <c r="AU8" s="36">
        <v>5240</v>
      </c>
      <c r="AV8" s="36">
        <v>1777</v>
      </c>
      <c r="AW8" s="36">
        <v>175</v>
      </c>
      <c r="AX8" s="36">
        <v>1952</v>
      </c>
      <c r="AY8" s="36">
        <v>4122</v>
      </c>
      <c r="AZ8" s="36">
        <v>1752</v>
      </c>
      <c r="BA8" s="36">
        <v>5874</v>
      </c>
      <c r="BB8" s="36">
        <v>4116</v>
      </c>
      <c r="BC8" s="36">
        <v>1832</v>
      </c>
      <c r="BD8" s="36">
        <v>5948</v>
      </c>
      <c r="BE8" s="36">
        <v>3833</v>
      </c>
      <c r="BF8" s="36">
        <v>1547</v>
      </c>
      <c r="BG8" s="36">
        <v>5380</v>
      </c>
      <c r="BH8" s="36">
        <v>1680</v>
      </c>
      <c r="BI8" s="36">
        <v>190</v>
      </c>
      <c r="BJ8" s="36">
        <v>1870</v>
      </c>
      <c r="BK8" s="36">
        <v>4331</v>
      </c>
      <c r="BL8" s="36">
        <v>1721</v>
      </c>
      <c r="BM8" s="36">
        <v>6052</v>
      </c>
      <c r="BN8" s="36">
        <v>4171</v>
      </c>
      <c r="BO8" s="36">
        <v>1808</v>
      </c>
      <c r="BP8" s="36">
        <v>5979</v>
      </c>
      <c r="BQ8" s="36">
        <v>4014</v>
      </c>
      <c r="BR8" s="36">
        <v>1762</v>
      </c>
      <c r="BS8" s="36">
        <v>5776</v>
      </c>
      <c r="BT8" s="36">
        <v>1806</v>
      </c>
      <c r="BU8" s="36">
        <v>169</v>
      </c>
      <c r="BV8" s="36">
        <v>1975</v>
      </c>
      <c r="BW8" s="36">
        <v>4192</v>
      </c>
      <c r="BX8" s="36">
        <v>1741</v>
      </c>
      <c r="BY8" s="36">
        <v>5933</v>
      </c>
      <c r="BZ8" s="36">
        <v>4348</v>
      </c>
      <c r="CA8" s="36">
        <v>1819</v>
      </c>
      <c r="CB8" s="36">
        <v>6167</v>
      </c>
      <c r="CC8" s="36">
        <v>4088</v>
      </c>
      <c r="CD8" s="36">
        <v>1714</v>
      </c>
      <c r="CE8" s="36">
        <v>5802</v>
      </c>
      <c r="CF8" s="36">
        <v>1868</v>
      </c>
      <c r="CG8" s="36">
        <v>200</v>
      </c>
      <c r="CH8" s="36">
        <v>2068</v>
      </c>
      <c r="CI8" s="36">
        <v>4079</v>
      </c>
      <c r="CJ8" s="36">
        <v>1942</v>
      </c>
      <c r="CK8" s="36">
        <v>6021</v>
      </c>
      <c r="CL8" s="36">
        <v>4165</v>
      </c>
      <c r="CM8" s="36">
        <v>1763</v>
      </c>
      <c r="CN8" s="36">
        <v>5928</v>
      </c>
      <c r="CO8" s="36">
        <v>4178</v>
      </c>
      <c r="CP8" s="36">
        <v>1706</v>
      </c>
      <c r="CQ8" s="36">
        <v>5884</v>
      </c>
      <c r="CR8" s="36">
        <v>1940</v>
      </c>
      <c r="CS8" s="36">
        <v>188</v>
      </c>
      <c r="CT8" s="36">
        <v>2128</v>
      </c>
      <c r="CU8" s="36">
        <v>4185</v>
      </c>
      <c r="CV8" s="36">
        <v>1987</v>
      </c>
      <c r="CW8" s="36">
        <v>6172</v>
      </c>
      <c r="CX8" s="36">
        <v>3888</v>
      </c>
      <c r="CY8" s="36">
        <v>1860</v>
      </c>
      <c r="CZ8" s="36">
        <v>5748</v>
      </c>
      <c r="DA8" s="36">
        <v>4025</v>
      </c>
      <c r="DB8" s="36">
        <v>1675</v>
      </c>
      <c r="DC8" s="7">
        <v>5700</v>
      </c>
      <c r="DD8" s="7">
        <v>2016</v>
      </c>
      <c r="DE8" s="7">
        <v>178</v>
      </c>
      <c r="DF8" s="7">
        <v>2194</v>
      </c>
      <c r="DG8" s="7">
        <v>4129</v>
      </c>
      <c r="DH8" s="7">
        <v>1901</v>
      </c>
      <c r="DI8" s="7">
        <v>6030</v>
      </c>
      <c r="DJ8" s="7">
        <v>3907</v>
      </c>
      <c r="DK8" s="7">
        <v>1842</v>
      </c>
      <c r="DL8" s="7">
        <v>5749</v>
      </c>
      <c r="DM8" s="7">
        <v>3762</v>
      </c>
      <c r="DN8" s="7">
        <v>1717</v>
      </c>
      <c r="DO8" s="7">
        <v>5479</v>
      </c>
      <c r="DP8" s="7">
        <v>1952</v>
      </c>
      <c r="DQ8" s="7">
        <v>197</v>
      </c>
      <c r="DR8" s="7">
        <v>2149</v>
      </c>
      <c r="DS8" s="36">
        <v>4077</v>
      </c>
      <c r="DT8" s="36">
        <v>1908</v>
      </c>
      <c r="DU8" s="36">
        <v>5985</v>
      </c>
      <c r="DV8" s="36">
        <v>3944</v>
      </c>
      <c r="DW8" s="36">
        <v>1840</v>
      </c>
      <c r="DX8" s="36">
        <v>5784</v>
      </c>
      <c r="DY8" s="36">
        <v>3785</v>
      </c>
      <c r="DZ8" s="36">
        <v>1686</v>
      </c>
      <c r="EA8" s="7">
        <v>5471</v>
      </c>
      <c r="EB8" s="7">
        <v>1728</v>
      </c>
      <c r="EC8" s="7">
        <v>203</v>
      </c>
      <c r="ED8" s="7">
        <v>1931</v>
      </c>
      <c r="EE8" s="7">
        <v>3882</v>
      </c>
      <c r="EF8" s="7">
        <v>1784</v>
      </c>
      <c r="EG8" s="7">
        <v>5666</v>
      </c>
      <c r="EH8" s="7">
        <v>3796</v>
      </c>
      <c r="EI8" s="7">
        <v>1718</v>
      </c>
      <c r="EJ8" s="7">
        <v>5514</v>
      </c>
      <c r="EK8" s="7">
        <v>3773</v>
      </c>
      <c r="EL8" s="7">
        <v>1701</v>
      </c>
      <c r="EM8" s="7">
        <v>5474</v>
      </c>
      <c r="EN8" s="7">
        <v>1786</v>
      </c>
      <c r="EO8" s="7">
        <v>198</v>
      </c>
      <c r="EP8" s="7">
        <v>1984</v>
      </c>
      <c r="EQ8" s="7">
        <v>3487</v>
      </c>
      <c r="ER8" s="7">
        <v>1651</v>
      </c>
      <c r="ES8" s="7">
        <v>5138</v>
      </c>
      <c r="ET8" s="7">
        <v>3574</v>
      </c>
      <c r="EU8" s="7">
        <v>1657</v>
      </c>
      <c r="EV8" s="7">
        <v>5231</v>
      </c>
      <c r="EW8" s="7">
        <v>3723</v>
      </c>
      <c r="EX8" s="7">
        <v>1641</v>
      </c>
      <c r="EY8" s="7">
        <v>5364</v>
      </c>
      <c r="EZ8" s="7">
        <v>1783</v>
      </c>
      <c r="FA8" s="7">
        <v>177</v>
      </c>
      <c r="FB8" s="7">
        <v>1960</v>
      </c>
      <c r="FC8" s="25">
        <v>3461</v>
      </c>
      <c r="FD8" s="25">
        <v>1529</v>
      </c>
      <c r="FE8" s="25">
        <v>4990</v>
      </c>
      <c r="FF8" s="25">
        <v>3336</v>
      </c>
      <c r="FG8" s="25">
        <v>1571</v>
      </c>
      <c r="FH8" s="25">
        <v>4907</v>
      </c>
      <c r="FI8" s="25">
        <v>3408</v>
      </c>
      <c r="FJ8" s="25">
        <v>1562</v>
      </c>
      <c r="FK8" s="25">
        <v>4970</v>
      </c>
      <c r="FL8" s="25">
        <v>1784</v>
      </c>
      <c r="FM8" s="25">
        <v>182</v>
      </c>
      <c r="FN8" s="25">
        <v>1966</v>
      </c>
      <c r="FO8" s="25">
        <v>3338</v>
      </c>
      <c r="FP8" s="25">
        <v>1476</v>
      </c>
      <c r="FQ8" s="25">
        <v>4814</v>
      </c>
      <c r="FR8" s="25">
        <v>3226</v>
      </c>
      <c r="FS8" s="25">
        <v>1470</v>
      </c>
      <c r="FT8" s="25">
        <v>4696</v>
      </c>
      <c r="FU8" s="25">
        <v>3234</v>
      </c>
      <c r="FV8" s="25">
        <v>1466</v>
      </c>
      <c r="FW8" s="25">
        <v>4700</v>
      </c>
      <c r="FX8" s="25">
        <v>1660</v>
      </c>
      <c r="FY8" s="25">
        <v>173</v>
      </c>
      <c r="FZ8" s="25">
        <v>1833</v>
      </c>
      <c r="GA8" s="25">
        <v>3515</v>
      </c>
      <c r="GB8" s="25">
        <v>1486</v>
      </c>
      <c r="GC8" s="25">
        <v>5001</v>
      </c>
      <c r="GD8" s="25">
        <v>3226</v>
      </c>
      <c r="GE8" s="25">
        <v>1451</v>
      </c>
      <c r="GF8" s="25">
        <v>4677</v>
      </c>
      <c r="GG8" s="25">
        <v>3125</v>
      </c>
      <c r="GH8" s="25">
        <v>1359</v>
      </c>
      <c r="GI8" s="25">
        <v>4484</v>
      </c>
      <c r="GJ8" s="25">
        <v>1491</v>
      </c>
      <c r="GK8" s="25">
        <v>168</v>
      </c>
      <c r="GL8" s="25">
        <v>1659</v>
      </c>
      <c r="GM8" s="25">
        <v>3663</v>
      </c>
      <c r="GN8" s="25">
        <v>1564</v>
      </c>
      <c r="GO8" s="25">
        <v>5227</v>
      </c>
      <c r="GP8" s="25">
        <v>3410</v>
      </c>
      <c r="GQ8" s="25">
        <v>1448</v>
      </c>
      <c r="GR8" s="25">
        <v>4858</v>
      </c>
      <c r="GS8" s="25">
        <v>3127</v>
      </c>
      <c r="GT8" s="25">
        <v>1364</v>
      </c>
      <c r="GU8" s="25">
        <v>4491</v>
      </c>
      <c r="GV8" s="25">
        <v>1428</v>
      </c>
      <c r="GW8" s="25">
        <v>150</v>
      </c>
      <c r="GX8" s="25">
        <v>1578</v>
      </c>
      <c r="GY8" s="25">
        <v>3755</v>
      </c>
      <c r="GZ8" s="25">
        <v>1614</v>
      </c>
      <c r="HA8" s="25">
        <v>5369</v>
      </c>
      <c r="HB8" s="25">
        <v>3568</v>
      </c>
      <c r="HC8" s="25">
        <v>1557</v>
      </c>
      <c r="HD8" s="25">
        <v>5125</v>
      </c>
      <c r="HE8" s="25">
        <v>3301</v>
      </c>
      <c r="HF8" s="25">
        <v>1362</v>
      </c>
      <c r="HG8" s="25">
        <v>4663</v>
      </c>
      <c r="HH8" s="25">
        <v>1502</v>
      </c>
      <c r="HI8" s="25">
        <v>152</v>
      </c>
      <c r="HJ8" s="25">
        <v>1654</v>
      </c>
      <c r="HK8" s="25">
        <v>3548</v>
      </c>
      <c r="HL8" s="25">
        <v>1412</v>
      </c>
      <c r="HM8" s="25">
        <v>4960</v>
      </c>
      <c r="HN8" s="25">
        <v>3676</v>
      </c>
      <c r="HO8" s="25">
        <v>1574</v>
      </c>
      <c r="HP8" s="25">
        <v>5250</v>
      </c>
      <c r="HQ8" s="25">
        <v>3475</v>
      </c>
      <c r="HR8" s="25">
        <v>1482</v>
      </c>
      <c r="HS8" s="25">
        <v>4957</v>
      </c>
      <c r="HT8" s="25">
        <v>1596</v>
      </c>
      <c r="HU8" s="25">
        <v>180</v>
      </c>
      <c r="HV8" s="25">
        <v>1776</v>
      </c>
      <c r="HW8" s="25">
        <v>3687</v>
      </c>
      <c r="HX8" s="25">
        <v>1547</v>
      </c>
      <c r="HY8" s="25">
        <v>5234</v>
      </c>
      <c r="HZ8" s="25">
        <v>3452</v>
      </c>
      <c r="IA8" s="25">
        <v>1455</v>
      </c>
      <c r="IB8" s="25">
        <v>4907</v>
      </c>
      <c r="IC8" s="25">
        <v>3593</v>
      </c>
      <c r="ID8" s="25">
        <v>1485</v>
      </c>
      <c r="IE8" s="25">
        <v>5078</v>
      </c>
      <c r="IF8" s="25">
        <v>1698</v>
      </c>
      <c r="IG8" s="25">
        <v>193</v>
      </c>
      <c r="IH8" s="25">
        <v>1891</v>
      </c>
      <c r="II8" s="25">
        <v>3865</v>
      </c>
      <c r="IJ8" s="25">
        <v>1799</v>
      </c>
      <c r="IK8" s="25">
        <v>5664</v>
      </c>
      <c r="IL8" s="25">
        <v>3577</v>
      </c>
      <c r="IM8" s="25">
        <v>1541</v>
      </c>
      <c r="IN8" s="25">
        <v>5118</v>
      </c>
      <c r="IO8" s="25">
        <v>3309</v>
      </c>
      <c r="IP8" s="25">
        <v>1368</v>
      </c>
      <c r="IQ8" s="25">
        <v>4677</v>
      </c>
      <c r="IR8" s="25">
        <v>1768</v>
      </c>
      <c r="IS8" s="25">
        <v>185</v>
      </c>
      <c r="IT8" s="25">
        <v>1953</v>
      </c>
      <c r="IV8" s="25">
        <v>3614</v>
      </c>
      <c r="IW8" s="25">
        <v>1619</v>
      </c>
      <c r="IX8" s="25">
        <v>5233</v>
      </c>
      <c r="IZ8" s="25">
        <v>3645</v>
      </c>
      <c r="JA8" s="25">
        <v>1716</v>
      </c>
      <c r="JB8" s="25">
        <v>5361</v>
      </c>
      <c r="JC8" s="25">
        <v>3452</v>
      </c>
      <c r="JD8" s="25">
        <v>1431</v>
      </c>
      <c r="JE8" s="25">
        <v>4883</v>
      </c>
      <c r="JF8" s="25">
        <v>1668</v>
      </c>
      <c r="JG8" s="25">
        <v>166</v>
      </c>
      <c r="JH8" s="25">
        <v>1834</v>
      </c>
      <c r="JJ8" s="25">
        <v>3552</v>
      </c>
      <c r="JK8" s="25">
        <v>1499</v>
      </c>
      <c r="JL8" s="25">
        <v>5051</v>
      </c>
      <c r="JN8" s="25">
        <v>3386</v>
      </c>
      <c r="JO8" s="25">
        <v>1519</v>
      </c>
      <c r="JP8" s="25">
        <v>4905</v>
      </c>
      <c r="JR8" s="25">
        <v>3457</v>
      </c>
      <c r="JS8" s="25">
        <v>1601</v>
      </c>
      <c r="JT8" s="25">
        <v>5058</v>
      </c>
      <c r="JU8" s="25">
        <v>1777</v>
      </c>
      <c r="JV8" s="25">
        <v>195</v>
      </c>
      <c r="JW8" s="25">
        <v>1972</v>
      </c>
      <c r="JX8" s="25">
        <v>1</v>
      </c>
      <c r="JY8" s="25">
        <v>3425</v>
      </c>
      <c r="JZ8" s="25">
        <v>1485</v>
      </c>
      <c r="KA8" s="25">
        <v>4911</v>
      </c>
      <c r="KB8" s="25">
        <v>1</v>
      </c>
      <c r="KC8" s="25">
        <v>3376</v>
      </c>
      <c r="KD8" s="25">
        <v>1417</v>
      </c>
      <c r="KE8" s="25">
        <v>4794</v>
      </c>
      <c r="KG8" s="25">
        <v>3210</v>
      </c>
      <c r="KH8" s="25">
        <v>1441</v>
      </c>
      <c r="KI8" s="25">
        <v>4651</v>
      </c>
      <c r="KJ8" s="25">
        <v>1824</v>
      </c>
      <c r="KK8" s="25">
        <v>241</v>
      </c>
      <c r="KL8" s="25">
        <v>2065</v>
      </c>
    </row>
    <row r="9" spans="1:298" x14ac:dyDescent="0.3">
      <c r="A9" s="61">
        <v>9</v>
      </c>
      <c r="B9" s="35" t="s">
        <v>5</v>
      </c>
      <c r="C9" s="36">
        <v>4886</v>
      </c>
      <c r="D9" s="36">
        <v>2667</v>
      </c>
      <c r="E9" s="36">
        <v>7553</v>
      </c>
      <c r="F9" s="36">
        <v>5085</v>
      </c>
      <c r="G9" s="36">
        <v>2776</v>
      </c>
      <c r="H9" s="36">
        <v>7861</v>
      </c>
      <c r="I9" s="36">
        <v>4847</v>
      </c>
      <c r="J9" s="36">
        <v>2848</v>
      </c>
      <c r="K9" s="36">
        <v>7695</v>
      </c>
      <c r="L9" s="36">
        <v>2259</v>
      </c>
      <c r="M9" s="36">
        <v>209</v>
      </c>
      <c r="N9" s="36">
        <v>2468</v>
      </c>
      <c r="O9" s="36">
        <v>4541</v>
      </c>
      <c r="P9" s="36">
        <v>3094</v>
      </c>
      <c r="Q9" s="36">
        <v>7635</v>
      </c>
      <c r="R9" s="36">
        <v>4850</v>
      </c>
      <c r="S9" s="36">
        <v>2857</v>
      </c>
      <c r="T9" s="36">
        <v>7707</v>
      </c>
      <c r="U9" s="36">
        <v>4928</v>
      </c>
      <c r="V9" s="36">
        <v>2745</v>
      </c>
      <c r="W9" s="36">
        <v>7673</v>
      </c>
      <c r="X9" s="36">
        <v>2412</v>
      </c>
      <c r="Y9" s="36">
        <v>258</v>
      </c>
      <c r="Z9" s="36">
        <v>2670</v>
      </c>
      <c r="AA9" s="36">
        <v>4988</v>
      </c>
      <c r="AB9" s="36">
        <v>2695</v>
      </c>
      <c r="AC9" s="36">
        <v>7683</v>
      </c>
      <c r="AD9" s="36">
        <v>4653</v>
      </c>
      <c r="AE9" s="36">
        <v>2912</v>
      </c>
      <c r="AF9" s="36">
        <v>7565</v>
      </c>
      <c r="AG9" s="36">
        <v>4751</v>
      </c>
      <c r="AH9" s="36">
        <v>2720</v>
      </c>
      <c r="AI9" s="36">
        <v>7471</v>
      </c>
      <c r="AJ9" s="36">
        <v>2637</v>
      </c>
      <c r="AK9" s="36">
        <v>264</v>
      </c>
      <c r="AL9" s="36">
        <v>2901</v>
      </c>
      <c r="AM9" s="36">
        <v>5223</v>
      </c>
      <c r="AN9" s="36">
        <v>3083</v>
      </c>
      <c r="AO9" s="36">
        <v>8306</v>
      </c>
      <c r="AP9" s="36">
        <v>5149</v>
      </c>
      <c r="AQ9" s="36">
        <v>2913</v>
      </c>
      <c r="AR9" s="36">
        <v>8062</v>
      </c>
      <c r="AS9" s="36">
        <v>4780</v>
      </c>
      <c r="AT9" s="36">
        <v>2629</v>
      </c>
      <c r="AU9" s="36">
        <v>7409</v>
      </c>
      <c r="AV9" s="36">
        <v>2530</v>
      </c>
      <c r="AW9" s="36">
        <v>213</v>
      </c>
      <c r="AX9" s="36">
        <v>2743</v>
      </c>
      <c r="AY9" s="36">
        <v>5268</v>
      </c>
      <c r="AZ9" s="36">
        <v>2969</v>
      </c>
      <c r="BA9" s="36">
        <v>8237</v>
      </c>
      <c r="BB9" s="36">
        <v>4985</v>
      </c>
      <c r="BC9" s="36">
        <v>2975</v>
      </c>
      <c r="BD9" s="36">
        <v>7960</v>
      </c>
      <c r="BE9" s="36">
        <v>4878</v>
      </c>
      <c r="BF9" s="36">
        <v>2749</v>
      </c>
      <c r="BG9" s="36">
        <v>7627</v>
      </c>
      <c r="BH9" s="36">
        <v>2658</v>
      </c>
      <c r="BI9" s="36">
        <v>244</v>
      </c>
      <c r="BJ9" s="36">
        <v>2902</v>
      </c>
      <c r="BK9" s="36">
        <v>5653</v>
      </c>
      <c r="BL9" s="36">
        <v>3175</v>
      </c>
      <c r="BM9" s="36">
        <v>8828</v>
      </c>
      <c r="BN9" s="36">
        <v>5219</v>
      </c>
      <c r="BO9" s="36">
        <v>3065</v>
      </c>
      <c r="BP9" s="36">
        <v>8284</v>
      </c>
      <c r="BQ9" s="36">
        <v>4807</v>
      </c>
      <c r="BR9" s="36">
        <v>2801</v>
      </c>
      <c r="BS9" s="36">
        <v>7608</v>
      </c>
      <c r="BT9" s="36">
        <v>2715</v>
      </c>
      <c r="BU9" s="36">
        <v>256</v>
      </c>
      <c r="BV9" s="36">
        <v>2971</v>
      </c>
      <c r="BW9" s="36">
        <v>5281</v>
      </c>
      <c r="BX9" s="36">
        <v>3235</v>
      </c>
      <c r="BY9" s="36">
        <v>8516</v>
      </c>
      <c r="BZ9" s="36">
        <v>5585</v>
      </c>
      <c r="CA9" s="36">
        <v>3208</v>
      </c>
      <c r="CB9" s="36">
        <v>8793</v>
      </c>
      <c r="CC9" s="36">
        <v>5016</v>
      </c>
      <c r="CD9" s="36">
        <v>2877</v>
      </c>
      <c r="CE9" s="36">
        <v>7893</v>
      </c>
      <c r="CF9" s="36">
        <v>2646</v>
      </c>
      <c r="CG9" s="36">
        <v>318</v>
      </c>
      <c r="CH9" s="36">
        <v>2964</v>
      </c>
      <c r="CI9" s="36">
        <v>4923</v>
      </c>
      <c r="CJ9" s="36">
        <v>2924</v>
      </c>
      <c r="CK9" s="36">
        <v>7847</v>
      </c>
      <c r="CL9" s="36">
        <v>5476</v>
      </c>
      <c r="CM9" s="36">
        <v>3281</v>
      </c>
      <c r="CN9" s="36">
        <v>8757</v>
      </c>
      <c r="CO9" s="36">
        <v>5309</v>
      </c>
      <c r="CP9" s="36">
        <v>2983</v>
      </c>
      <c r="CQ9" s="36">
        <v>8292</v>
      </c>
      <c r="CR9" s="36">
        <v>2815</v>
      </c>
      <c r="CS9" s="36">
        <v>298</v>
      </c>
      <c r="CT9" s="36">
        <v>3113</v>
      </c>
      <c r="CU9" s="36">
        <v>5038</v>
      </c>
      <c r="CV9" s="36">
        <v>2972</v>
      </c>
      <c r="CW9" s="36">
        <v>8010</v>
      </c>
      <c r="CX9" s="36">
        <v>4951</v>
      </c>
      <c r="CY9" s="36">
        <v>3017</v>
      </c>
      <c r="CZ9" s="36">
        <v>7968</v>
      </c>
      <c r="DA9" s="36">
        <v>5205</v>
      </c>
      <c r="DB9" s="36">
        <v>3050</v>
      </c>
      <c r="DC9" s="7">
        <v>8255</v>
      </c>
      <c r="DD9" s="7">
        <v>3039</v>
      </c>
      <c r="DE9" s="7">
        <v>319</v>
      </c>
      <c r="DF9" s="7">
        <v>3358</v>
      </c>
      <c r="DG9" s="7">
        <v>5122</v>
      </c>
      <c r="DH9" s="7">
        <v>3081</v>
      </c>
      <c r="DI9" s="7">
        <v>8203</v>
      </c>
      <c r="DJ9" s="7">
        <v>5035</v>
      </c>
      <c r="DK9" s="7">
        <v>3076</v>
      </c>
      <c r="DL9" s="7">
        <v>8111</v>
      </c>
      <c r="DM9" s="7">
        <v>4713</v>
      </c>
      <c r="DN9" s="7">
        <v>2796</v>
      </c>
      <c r="DO9" s="7">
        <v>7509</v>
      </c>
      <c r="DP9" s="7">
        <v>3138</v>
      </c>
      <c r="DQ9" s="7">
        <v>400</v>
      </c>
      <c r="DR9" s="7">
        <v>3538</v>
      </c>
      <c r="DS9" s="36">
        <v>4933</v>
      </c>
      <c r="DT9" s="36">
        <v>2929</v>
      </c>
      <c r="DU9" s="36">
        <v>7862</v>
      </c>
      <c r="DV9" s="36">
        <v>5092</v>
      </c>
      <c r="DW9" s="36">
        <v>3123</v>
      </c>
      <c r="DX9" s="36">
        <v>8215</v>
      </c>
      <c r="DY9" s="36">
        <v>4788</v>
      </c>
      <c r="DZ9" s="36">
        <v>2846</v>
      </c>
      <c r="EA9" s="7">
        <v>7634</v>
      </c>
      <c r="EB9" s="7">
        <v>2657</v>
      </c>
      <c r="EC9" s="7">
        <v>335</v>
      </c>
      <c r="ED9" s="7">
        <v>2992</v>
      </c>
      <c r="EE9" s="7">
        <v>4560</v>
      </c>
      <c r="EF9" s="7">
        <v>2823</v>
      </c>
      <c r="EG9" s="7">
        <v>7383</v>
      </c>
      <c r="EH9" s="7">
        <v>4868</v>
      </c>
      <c r="EI9" s="7">
        <v>2868</v>
      </c>
      <c r="EJ9" s="7">
        <v>7736</v>
      </c>
      <c r="EK9" s="7">
        <v>4828</v>
      </c>
      <c r="EL9" s="7">
        <v>2819</v>
      </c>
      <c r="EM9" s="7">
        <v>7647</v>
      </c>
      <c r="EN9" s="7">
        <v>2615</v>
      </c>
      <c r="EO9" s="7">
        <v>315</v>
      </c>
      <c r="EP9" s="7">
        <v>2930</v>
      </c>
      <c r="EQ9" s="7">
        <v>4368</v>
      </c>
      <c r="ER9" s="7">
        <v>2611</v>
      </c>
      <c r="ES9" s="7">
        <v>6979</v>
      </c>
      <c r="ET9" s="7">
        <v>4514</v>
      </c>
      <c r="EU9" s="7">
        <v>2819</v>
      </c>
      <c r="EV9" s="7">
        <v>7333</v>
      </c>
      <c r="EW9" s="7">
        <v>4624</v>
      </c>
      <c r="EX9" s="7">
        <v>2618</v>
      </c>
      <c r="EY9" s="7">
        <v>7242</v>
      </c>
      <c r="EZ9" s="7">
        <v>2744</v>
      </c>
      <c r="FA9" s="7">
        <v>346</v>
      </c>
      <c r="FB9" s="7">
        <v>3090</v>
      </c>
      <c r="FC9" s="25">
        <v>4261</v>
      </c>
      <c r="FD9" s="25">
        <v>2447</v>
      </c>
      <c r="FE9" s="25">
        <v>6708</v>
      </c>
      <c r="FF9" s="25">
        <v>4380</v>
      </c>
      <c r="FG9" s="25">
        <v>2623</v>
      </c>
      <c r="FH9" s="25">
        <v>7003</v>
      </c>
      <c r="FI9" s="25">
        <v>4267</v>
      </c>
      <c r="FJ9" s="25">
        <v>2545</v>
      </c>
      <c r="FK9" s="25">
        <v>6812</v>
      </c>
      <c r="FL9" s="25">
        <v>2790</v>
      </c>
      <c r="FM9" s="25">
        <v>347</v>
      </c>
      <c r="FN9" s="25">
        <v>3137</v>
      </c>
      <c r="FO9" s="25">
        <v>4475</v>
      </c>
      <c r="FP9" s="25">
        <v>2386</v>
      </c>
      <c r="FQ9" s="25">
        <v>6861</v>
      </c>
      <c r="FR9" s="25">
        <v>4256</v>
      </c>
      <c r="FS9" s="25">
        <v>2451</v>
      </c>
      <c r="FT9" s="25">
        <v>6707</v>
      </c>
      <c r="FU9" s="25">
        <v>4126</v>
      </c>
      <c r="FV9" s="25">
        <v>2342</v>
      </c>
      <c r="FW9" s="25">
        <v>6468</v>
      </c>
      <c r="FX9" s="25">
        <v>2611</v>
      </c>
      <c r="FY9" s="25">
        <v>339</v>
      </c>
      <c r="FZ9" s="25">
        <v>2950</v>
      </c>
      <c r="GA9" s="25">
        <v>4528</v>
      </c>
      <c r="GB9" s="25">
        <v>2565</v>
      </c>
      <c r="GC9" s="25">
        <v>7093</v>
      </c>
      <c r="GD9" s="25">
        <v>4370</v>
      </c>
      <c r="GE9" s="25">
        <v>2319</v>
      </c>
      <c r="GF9" s="25">
        <v>6689</v>
      </c>
      <c r="GG9" s="25">
        <v>4005</v>
      </c>
      <c r="GH9" s="25">
        <v>2189</v>
      </c>
      <c r="GI9" s="25">
        <v>6194</v>
      </c>
      <c r="GJ9" s="25">
        <v>2505</v>
      </c>
      <c r="GK9" s="25">
        <v>298</v>
      </c>
      <c r="GL9" s="25">
        <v>2803</v>
      </c>
      <c r="GM9" s="25">
        <v>4766</v>
      </c>
      <c r="GN9" s="25">
        <v>2602</v>
      </c>
      <c r="GO9" s="25">
        <v>7368</v>
      </c>
      <c r="GP9" s="25">
        <v>4389</v>
      </c>
      <c r="GQ9" s="25">
        <v>2531</v>
      </c>
      <c r="GR9" s="25">
        <v>6920</v>
      </c>
      <c r="GS9" s="25">
        <v>4093</v>
      </c>
      <c r="GT9" s="25">
        <v>2118</v>
      </c>
      <c r="GU9" s="25">
        <v>6211</v>
      </c>
      <c r="GV9" s="25">
        <v>2397</v>
      </c>
      <c r="GW9" s="25">
        <v>264</v>
      </c>
      <c r="GX9" s="25">
        <v>2661</v>
      </c>
      <c r="GY9" s="25">
        <v>4448</v>
      </c>
      <c r="GZ9" s="25">
        <v>2593</v>
      </c>
      <c r="HA9" s="25">
        <v>7041</v>
      </c>
      <c r="HB9" s="25">
        <v>4657</v>
      </c>
      <c r="HC9" s="25">
        <v>2538</v>
      </c>
      <c r="HD9" s="25">
        <v>7195</v>
      </c>
      <c r="HE9" s="25">
        <v>4026</v>
      </c>
      <c r="HF9" s="25">
        <v>2288</v>
      </c>
      <c r="HG9" s="25">
        <v>6314</v>
      </c>
      <c r="HH9" s="25">
        <v>2442</v>
      </c>
      <c r="HI9" s="25">
        <v>302</v>
      </c>
      <c r="HJ9" s="25">
        <v>2744</v>
      </c>
      <c r="HK9" s="25">
        <v>4251</v>
      </c>
      <c r="HL9" s="25">
        <v>2338</v>
      </c>
      <c r="HM9" s="25">
        <v>6589</v>
      </c>
      <c r="HN9" s="25">
        <v>4400</v>
      </c>
      <c r="HO9" s="25">
        <v>2496</v>
      </c>
      <c r="HP9" s="25">
        <v>6896</v>
      </c>
      <c r="HQ9" s="25">
        <v>4345</v>
      </c>
      <c r="HR9" s="25">
        <v>2265</v>
      </c>
      <c r="HS9" s="25">
        <v>6610</v>
      </c>
      <c r="HT9" s="25">
        <v>2436</v>
      </c>
      <c r="HU9" s="25">
        <v>330</v>
      </c>
      <c r="HV9" s="25">
        <v>2766</v>
      </c>
      <c r="HW9" s="25">
        <v>4302</v>
      </c>
      <c r="HX9" s="25">
        <v>2370</v>
      </c>
      <c r="HY9" s="25">
        <v>6672</v>
      </c>
      <c r="HZ9" s="25">
        <v>4218</v>
      </c>
      <c r="IA9" s="25">
        <v>2270</v>
      </c>
      <c r="IB9" s="25">
        <v>6488</v>
      </c>
      <c r="IC9" s="25">
        <v>4081</v>
      </c>
      <c r="ID9" s="25">
        <v>2228</v>
      </c>
      <c r="IE9" s="25">
        <v>6309</v>
      </c>
      <c r="IF9" s="25">
        <v>2609</v>
      </c>
      <c r="IG9" s="25">
        <v>367</v>
      </c>
      <c r="IH9" s="25">
        <v>2976</v>
      </c>
      <c r="II9" s="25">
        <v>4523</v>
      </c>
      <c r="IJ9" s="25">
        <v>2575</v>
      </c>
      <c r="IK9" s="25">
        <v>7098</v>
      </c>
      <c r="IL9" s="25">
        <v>4181</v>
      </c>
      <c r="IM9" s="25">
        <v>2301</v>
      </c>
      <c r="IN9" s="25">
        <v>6482</v>
      </c>
      <c r="IO9" s="25">
        <v>4054</v>
      </c>
      <c r="IP9" s="25">
        <v>2124</v>
      </c>
      <c r="IQ9" s="25">
        <v>6178</v>
      </c>
      <c r="IR9" s="25">
        <v>2527</v>
      </c>
      <c r="IS9" s="25">
        <v>393</v>
      </c>
      <c r="IT9" s="25">
        <v>2920</v>
      </c>
      <c r="IU9" s="25">
        <v>1</v>
      </c>
      <c r="IV9" s="25">
        <v>4380</v>
      </c>
      <c r="IW9" s="25">
        <v>2398</v>
      </c>
      <c r="IX9" s="25">
        <v>6779</v>
      </c>
      <c r="IZ9" s="25">
        <v>4420</v>
      </c>
      <c r="JA9" s="25">
        <v>2463</v>
      </c>
      <c r="JB9" s="25">
        <v>6883</v>
      </c>
      <c r="JC9" s="25">
        <v>3944</v>
      </c>
      <c r="JD9" s="25">
        <v>2103</v>
      </c>
      <c r="JE9" s="25">
        <v>6047</v>
      </c>
      <c r="JF9" s="25">
        <v>2468</v>
      </c>
      <c r="JG9" s="25">
        <v>344</v>
      </c>
      <c r="JH9" s="25">
        <v>2812</v>
      </c>
      <c r="JI9" s="25">
        <v>2</v>
      </c>
      <c r="JJ9" s="25">
        <v>4137</v>
      </c>
      <c r="JK9" s="25">
        <v>2208</v>
      </c>
      <c r="JL9" s="25">
        <v>6347</v>
      </c>
      <c r="JN9" s="25">
        <v>4276</v>
      </c>
      <c r="JO9" s="25">
        <v>2262</v>
      </c>
      <c r="JP9" s="25">
        <v>6538</v>
      </c>
      <c r="JR9" s="25">
        <v>4174</v>
      </c>
      <c r="JS9" s="25">
        <v>2256</v>
      </c>
      <c r="JT9" s="25">
        <v>6430</v>
      </c>
      <c r="JU9" s="25">
        <v>2457</v>
      </c>
      <c r="JV9" s="25">
        <v>387</v>
      </c>
      <c r="JW9" s="25">
        <v>2844</v>
      </c>
      <c r="JY9" s="25">
        <v>3935</v>
      </c>
      <c r="JZ9" s="25">
        <v>2080</v>
      </c>
      <c r="KA9" s="25">
        <v>6015</v>
      </c>
      <c r="KB9" s="25">
        <v>1</v>
      </c>
      <c r="KC9" s="25">
        <v>4104</v>
      </c>
      <c r="KD9" s="25">
        <v>2100</v>
      </c>
      <c r="KE9" s="25">
        <v>6205</v>
      </c>
      <c r="KG9" s="25">
        <v>4046</v>
      </c>
      <c r="KH9" s="25">
        <v>2101</v>
      </c>
      <c r="KI9" s="25">
        <v>6147</v>
      </c>
      <c r="KJ9" s="25">
        <v>2598</v>
      </c>
      <c r="KK9" s="25">
        <v>425</v>
      </c>
      <c r="KL9" s="25">
        <v>3023</v>
      </c>
    </row>
    <row r="10" spans="1:298" x14ac:dyDescent="0.3">
      <c r="A10" s="61">
        <v>10</v>
      </c>
      <c r="B10" s="35" t="s">
        <v>6</v>
      </c>
      <c r="C10" s="36">
        <v>1718</v>
      </c>
      <c r="D10" s="36">
        <v>1234</v>
      </c>
      <c r="E10" s="36">
        <v>2952</v>
      </c>
      <c r="F10" s="36">
        <v>1833</v>
      </c>
      <c r="G10" s="36">
        <v>1224</v>
      </c>
      <c r="H10" s="36">
        <v>3057</v>
      </c>
      <c r="I10" s="36">
        <v>1782</v>
      </c>
      <c r="J10" s="36">
        <v>1109</v>
      </c>
      <c r="K10" s="36">
        <v>2891</v>
      </c>
      <c r="L10" s="36">
        <v>709</v>
      </c>
      <c r="M10" s="36">
        <v>95</v>
      </c>
      <c r="N10" s="36">
        <v>804</v>
      </c>
      <c r="O10" s="36">
        <v>1823</v>
      </c>
      <c r="P10" s="36">
        <v>1122</v>
      </c>
      <c r="Q10" s="36">
        <v>2945</v>
      </c>
      <c r="R10" s="36">
        <v>1762</v>
      </c>
      <c r="S10" s="36">
        <v>1230</v>
      </c>
      <c r="T10" s="36">
        <v>2992</v>
      </c>
      <c r="U10" s="36">
        <v>1745</v>
      </c>
      <c r="V10" s="36">
        <v>1112</v>
      </c>
      <c r="W10" s="36">
        <v>2857</v>
      </c>
      <c r="X10" s="36">
        <v>723</v>
      </c>
      <c r="Y10" s="36">
        <v>83</v>
      </c>
      <c r="Z10" s="36">
        <v>806</v>
      </c>
      <c r="AA10" s="36">
        <v>1822</v>
      </c>
      <c r="AB10" s="36">
        <v>1129</v>
      </c>
      <c r="AC10" s="36">
        <v>2951</v>
      </c>
      <c r="AD10" s="36">
        <v>1832</v>
      </c>
      <c r="AE10" s="36">
        <v>1109</v>
      </c>
      <c r="AF10" s="36">
        <v>2941</v>
      </c>
      <c r="AG10" s="36">
        <v>1699</v>
      </c>
      <c r="AH10" s="36">
        <v>1137</v>
      </c>
      <c r="AI10" s="36">
        <v>2836</v>
      </c>
      <c r="AJ10" s="36">
        <v>748</v>
      </c>
      <c r="AK10" s="36">
        <v>69</v>
      </c>
      <c r="AL10" s="36">
        <v>817</v>
      </c>
      <c r="AM10" s="36">
        <v>1851</v>
      </c>
      <c r="AN10" s="36">
        <v>1278</v>
      </c>
      <c r="AO10" s="36">
        <v>3129</v>
      </c>
      <c r="AP10" s="36">
        <v>1926</v>
      </c>
      <c r="AQ10" s="36">
        <v>1181</v>
      </c>
      <c r="AR10" s="36">
        <v>3107</v>
      </c>
      <c r="AS10" s="36">
        <v>1735</v>
      </c>
      <c r="AT10" s="36">
        <v>998</v>
      </c>
      <c r="AU10" s="36">
        <v>2733</v>
      </c>
      <c r="AV10" s="36">
        <v>730</v>
      </c>
      <c r="AW10" s="36">
        <v>78</v>
      </c>
      <c r="AX10" s="36">
        <v>808</v>
      </c>
      <c r="AY10" s="36">
        <v>2000</v>
      </c>
      <c r="AZ10" s="36">
        <v>1285</v>
      </c>
      <c r="BA10" s="36">
        <v>3285</v>
      </c>
      <c r="BB10" s="36">
        <v>1924</v>
      </c>
      <c r="BC10" s="36">
        <v>1341</v>
      </c>
      <c r="BD10" s="36">
        <v>3265</v>
      </c>
      <c r="BE10" s="36">
        <v>1862</v>
      </c>
      <c r="BF10" s="36">
        <v>1093</v>
      </c>
      <c r="BG10" s="36">
        <v>2955</v>
      </c>
      <c r="BH10" s="36">
        <v>798</v>
      </c>
      <c r="BI10" s="36">
        <v>89</v>
      </c>
      <c r="BJ10" s="36">
        <v>887</v>
      </c>
      <c r="BK10" s="36">
        <v>2054</v>
      </c>
      <c r="BL10" s="36">
        <v>1351</v>
      </c>
      <c r="BM10" s="36">
        <v>3405</v>
      </c>
      <c r="BN10" s="36">
        <v>2039</v>
      </c>
      <c r="BO10" s="36">
        <v>1329</v>
      </c>
      <c r="BP10" s="36">
        <v>3368</v>
      </c>
      <c r="BQ10" s="36">
        <v>1827</v>
      </c>
      <c r="BR10" s="36">
        <v>1238</v>
      </c>
      <c r="BS10" s="36">
        <v>3065</v>
      </c>
      <c r="BT10" s="36">
        <v>767</v>
      </c>
      <c r="BU10" s="36">
        <v>77</v>
      </c>
      <c r="BV10" s="36">
        <v>844</v>
      </c>
      <c r="BW10" s="36">
        <v>2014</v>
      </c>
      <c r="BX10" s="36">
        <v>1299</v>
      </c>
      <c r="BY10" s="36">
        <v>3313</v>
      </c>
      <c r="BZ10" s="36">
        <v>2059</v>
      </c>
      <c r="CA10" s="36">
        <v>1382</v>
      </c>
      <c r="CB10" s="36">
        <v>3441</v>
      </c>
      <c r="CC10" s="36">
        <v>1919</v>
      </c>
      <c r="CD10" s="36">
        <v>1232</v>
      </c>
      <c r="CE10" s="36">
        <v>3151</v>
      </c>
      <c r="CF10" s="36">
        <v>798</v>
      </c>
      <c r="CG10" s="36">
        <v>85</v>
      </c>
      <c r="CH10" s="36">
        <v>883</v>
      </c>
      <c r="CI10" s="36">
        <v>1875</v>
      </c>
      <c r="CJ10" s="36">
        <v>1167</v>
      </c>
      <c r="CK10" s="36">
        <v>3042</v>
      </c>
      <c r="CL10" s="36">
        <v>2024</v>
      </c>
      <c r="CM10" s="36">
        <v>1321</v>
      </c>
      <c r="CN10" s="36">
        <v>3345</v>
      </c>
      <c r="CO10" s="36">
        <v>1942</v>
      </c>
      <c r="CP10" s="36">
        <v>1294</v>
      </c>
      <c r="CQ10" s="36">
        <v>3236</v>
      </c>
      <c r="CR10" s="36">
        <v>827</v>
      </c>
      <c r="CS10" s="36">
        <v>100</v>
      </c>
      <c r="CT10" s="36">
        <v>927</v>
      </c>
      <c r="CU10" s="36">
        <v>1832</v>
      </c>
      <c r="CV10" s="36">
        <v>1160</v>
      </c>
      <c r="CW10" s="36">
        <v>2992</v>
      </c>
      <c r="CX10" s="36">
        <v>1931</v>
      </c>
      <c r="CY10" s="36">
        <v>1246</v>
      </c>
      <c r="CZ10" s="36">
        <v>3177</v>
      </c>
      <c r="DA10" s="36">
        <v>1893</v>
      </c>
      <c r="DB10" s="36">
        <v>1253</v>
      </c>
      <c r="DC10" s="7">
        <v>3146</v>
      </c>
      <c r="DD10" s="7">
        <v>899</v>
      </c>
      <c r="DE10" s="7">
        <v>94</v>
      </c>
      <c r="DF10" s="7">
        <v>993</v>
      </c>
      <c r="DG10" s="7">
        <v>1793</v>
      </c>
      <c r="DH10" s="7">
        <v>1147</v>
      </c>
      <c r="DI10" s="7">
        <v>2940</v>
      </c>
      <c r="DJ10" s="7">
        <v>1890</v>
      </c>
      <c r="DK10" s="7">
        <v>1274</v>
      </c>
      <c r="DL10" s="7">
        <v>3164</v>
      </c>
      <c r="DM10" s="7">
        <v>1838</v>
      </c>
      <c r="DN10" s="7">
        <v>1153</v>
      </c>
      <c r="DO10" s="7">
        <v>2991</v>
      </c>
      <c r="DP10" s="7">
        <v>874</v>
      </c>
      <c r="DQ10" s="7">
        <v>97</v>
      </c>
      <c r="DR10" s="7">
        <v>971</v>
      </c>
      <c r="DS10" s="36">
        <v>1718</v>
      </c>
      <c r="DT10" s="36">
        <v>1096</v>
      </c>
      <c r="DU10" s="36">
        <v>2814</v>
      </c>
      <c r="DV10" s="36">
        <v>1896</v>
      </c>
      <c r="DW10" s="36">
        <v>1231</v>
      </c>
      <c r="DX10" s="36">
        <v>3127</v>
      </c>
      <c r="DY10" s="36">
        <v>1774</v>
      </c>
      <c r="DZ10" s="36">
        <v>1178</v>
      </c>
      <c r="EA10" s="7">
        <v>2952</v>
      </c>
      <c r="EB10" s="7">
        <v>813</v>
      </c>
      <c r="EC10" s="7">
        <v>81</v>
      </c>
      <c r="ED10" s="7">
        <v>894</v>
      </c>
      <c r="EE10" s="7">
        <v>1590</v>
      </c>
      <c r="EF10" s="7">
        <v>1065</v>
      </c>
      <c r="EG10" s="7">
        <v>2655</v>
      </c>
      <c r="EH10" s="7">
        <v>1742</v>
      </c>
      <c r="EI10" s="7">
        <v>1167</v>
      </c>
      <c r="EJ10" s="7">
        <v>2909</v>
      </c>
      <c r="EK10" s="7">
        <v>1828</v>
      </c>
      <c r="EL10" s="7">
        <v>1144</v>
      </c>
      <c r="EM10" s="7">
        <v>2972</v>
      </c>
      <c r="EN10" s="7">
        <v>760</v>
      </c>
      <c r="EO10" s="7">
        <v>100</v>
      </c>
      <c r="EP10" s="7">
        <v>860</v>
      </c>
      <c r="EQ10" s="7">
        <v>1577</v>
      </c>
      <c r="ER10" s="7">
        <v>914</v>
      </c>
      <c r="ES10" s="7">
        <v>2491</v>
      </c>
      <c r="ET10" s="7">
        <v>1686</v>
      </c>
      <c r="EU10" s="7">
        <v>1157</v>
      </c>
      <c r="EV10" s="7">
        <v>2843</v>
      </c>
      <c r="EW10" s="7">
        <v>1642</v>
      </c>
      <c r="EX10" s="7">
        <v>1080</v>
      </c>
      <c r="EY10" s="7">
        <v>2722</v>
      </c>
      <c r="EZ10" s="7">
        <v>782</v>
      </c>
      <c r="FA10" s="7">
        <v>70</v>
      </c>
      <c r="FB10" s="7">
        <v>852</v>
      </c>
      <c r="FC10" s="25">
        <v>1448</v>
      </c>
      <c r="FD10" s="25">
        <v>853</v>
      </c>
      <c r="FE10" s="25">
        <v>2301</v>
      </c>
      <c r="FF10" s="25">
        <v>1678</v>
      </c>
      <c r="FG10" s="25">
        <v>1002</v>
      </c>
      <c r="FH10" s="25">
        <v>2680</v>
      </c>
      <c r="FI10" s="25">
        <v>1588</v>
      </c>
      <c r="FJ10" s="25">
        <v>1066</v>
      </c>
      <c r="FK10" s="25">
        <v>2654</v>
      </c>
      <c r="FL10" s="25">
        <v>754</v>
      </c>
      <c r="FM10" s="25">
        <v>78</v>
      </c>
      <c r="FN10" s="25">
        <v>832</v>
      </c>
      <c r="FO10" s="25">
        <v>1467</v>
      </c>
      <c r="FP10" s="25">
        <v>916</v>
      </c>
      <c r="FQ10" s="25">
        <v>2383</v>
      </c>
      <c r="FR10" s="25">
        <v>1561</v>
      </c>
      <c r="FS10" s="25">
        <v>966</v>
      </c>
      <c r="FT10" s="25">
        <v>2527</v>
      </c>
      <c r="FU10" s="25">
        <v>1582</v>
      </c>
      <c r="FV10" s="25">
        <v>941</v>
      </c>
      <c r="FW10" s="25">
        <v>2523</v>
      </c>
      <c r="FX10" s="25">
        <v>723</v>
      </c>
      <c r="FY10" s="25">
        <v>76</v>
      </c>
      <c r="FZ10" s="25">
        <v>799</v>
      </c>
      <c r="GA10" s="25">
        <v>1659</v>
      </c>
      <c r="GB10" s="25">
        <v>920</v>
      </c>
      <c r="GC10" s="25">
        <v>2579</v>
      </c>
      <c r="GD10" s="25">
        <v>1554</v>
      </c>
      <c r="GE10" s="25">
        <v>977</v>
      </c>
      <c r="GF10" s="25">
        <v>2531</v>
      </c>
      <c r="GG10" s="25">
        <v>1467</v>
      </c>
      <c r="GH10" s="25">
        <v>880</v>
      </c>
      <c r="GI10" s="25">
        <v>2347</v>
      </c>
      <c r="GJ10" s="25">
        <v>750</v>
      </c>
      <c r="GK10" s="25">
        <v>65</v>
      </c>
      <c r="GL10" s="25">
        <v>815</v>
      </c>
      <c r="GM10" s="25">
        <v>1673</v>
      </c>
      <c r="GN10" s="25">
        <v>941</v>
      </c>
      <c r="GO10" s="25">
        <v>2614</v>
      </c>
      <c r="GP10" s="25">
        <v>1724</v>
      </c>
      <c r="GQ10" s="25">
        <v>979</v>
      </c>
      <c r="GR10" s="25">
        <v>2703</v>
      </c>
      <c r="GS10" s="25">
        <v>1440</v>
      </c>
      <c r="GT10" s="25">
        <v>874</v>
      </c>
      <c r="GU10" s="25">
        <v>2314</v>
      </c>
      <c r="GV10" s="25">
        <v>691</v>
      </c>
      <c r="GW10" s="25">
        <v>100</v>
      </c>
      <c r="GX10" s="25">
        <v>791</v>
      </c>
      <c r="GY10" s="25">
        <v>1627</v>
      </c>
      <c r="GZ10" s="25">
        <v>870</v>
      </c>
      <c r="HA10" s="25">
        <v>2497</v>
      </c>
      <c r="HB10" s="25">
        <v>1754</v>
      </c>
      <c r="HC10" s="25">
        <v>991</v>
      </c>
      <c r="HD10" s="25">
        <v>2745</v>
      </c>
      <c r="HE10" s="25">
        <v>1581</v>
      </c>
      <c r="HF10" s="25">
        <v>903</v>
      </c>
      <c r="HG10" s="25">
        <v>2484</v>
      </c>
      <c r="HH10" s="25">
        <v>646</v>
      </c>
      <c r="HI10" s="25">
        <v>82</v>
      </c>
      <c r="HJ10" s="25">
        <v>728</v>
      </c>
      <c r="HK10" s="25">
        <v>1463</v>
      </c>
      <c r="HL10" s="25">
        <v>756</v>
      </c>
      <c r="HM10" s="25">
        <v>2219</v>
      </c>
      <c r="HN10" s="25">
        <v>1739</v>
      </c>
      <c r="HO10" s="25">
        <v>983</v>
      </c>
      <c r="HP10" s="25">
        <v>2722</v>
      </c>
      <c r="HQ10" s="25">
        <v>1659</v>
      </c>
      <c r="HR10" s="25">
        <v>918</v>
      </c>
      <c r="HS10" s="25">
        <v>2577</v>
      </c>
      <c r="HT10" s="25">
        <v>757</v>
      </c>
      <c r="HU10" s="25">
        <v>69</v>
      </c>
      <c r="HV10" s="25">
        <v>826</v>
      </c>
      <c r="HW10" s="25">
        <v>1462</v>
      </c>
      <c r="HX10" s="25">
        <v>846</v>
      </c>
      <c r="HY10" s="25">
        <v>2308</v>
      </c>
      <c r="HZ10" s="25">
        <v>1584</v>
      </c>
      <c r="IA10" s="25">
        <v>857</v>
      </c>
      <c r="IB10" s="25">
        <v>2441</v>
      </c>
      <c r="IC10" s="25">
        <v>1627</v>
      </c>
      <c r="ID10" s="25">
        <v>921</v>
      </c>
      <c r="IE10" s="25">
        <v>2548</v>
      </c>
      <c r="IF10" s="25">
        <v>770</v>
      </c>
      <c r="IG10" s="25">
        <v>82</v>
      </c>
      <c r="IH10" s="25">
        <v>852</v>
      </c>
      <c r="II10" s="25">
        <v>1546</v>
      </c>
      <c r="IJ10" s="25">
        <v>906</v>
      </c>
      <c r="IK10" s="25">
        <v>2452</v>
      </c>
      <c r="IL10" s="25">
        <v>1532</v>
      </c>
      <c r="IM10" s="25">
        <v>899</v>
      </c>
      <c r="IN10" s="25">
        <v>2431</v>
      </c>
      <c r="IO10" s="25">
        <v>1493</v>
      </c>
      <c r="IP10" s="25">
        <v>775</v>
      </c>
      <c r="IQ10" s="25">
        <v>2268</v>
      </c>
      <c r="IR10" s="25">
        <v>750</v>
      </c>
      <c r="IS10" s="25">
        <v>80</v>
      </c>
      <c r="IT10" s="25">
        <v>830</v>
      </c>
      <c r="IV10" s="25">
        <v>1510</v>
      </c>
      <c r="IW10" s="25">
        <v>838</v>
      </c>
      <c r="IX10" s="25">
        <v>2348</v>
      </c>
      <c r="IZ10" s="25">
        <v>1587</v>
      </c>
      <c r="JA10" s="25">
        <v>943</v>
      </c>
      <c r="JB10" s="25">
        <v>2530</v>
      </c>
      <c r="JC10" s="25">
        <v>1441</v>
      </c>
      <c r="JD10" s="25">
        <v>838</v>
      </c>
      <c r="JE10" s="25">
        <v>2279</v>
      </c>
      <c r="JF10" s="25">
        <v>761</v>
      </c>
      <c r="JG10" s="25">
        <v>71</v>
      </c>
      <c r="JH10" s="25">
        <v>832</v>
      </c>
      <c r="JJ10" s="25">
        <v>1459</v>
      </c>
      <c r="JK10" s="25">
        <v>808</v>
      </c>
      <c r="JL10" s="25">
        <v>2267</v>
      </c>
      <c r="JN10" s="25">
        <v>1533</v>
      </c>
      <c r="JO10" s="25">
        <v>887</v>
      </c>
      <c r="JP10" s="25">
        <v>2420</v>
      </c>
      <c r="JR10" s="25">
        <v>1462</v>
      </c>
      <c r="JS10" s="25">
        <v>842</v>
      </c>
      <c r="JT10" s="25">
        <v>2304</v>
      </c>
      <c r="JU10" s="25">
        <v>725</v>
      </c>
      <c r="JV10" s="25">
        <v>104</v>
      </c>
      <c r="JW10" s="25">
        <v>829</v>
      </c>
      <c r="JX10" s="25">
        <v>1</v>
      </c>
      <c r="JY10" s="25">
        <v>1392</v>
      </c>
      <c r="JZ10" s="25">
        <v>801</v>
      </c>
      <c r="KA10" s="25">
        <v>2194</v>
      </c>
      <c r="KC10" s="25">
        <v>1477</v>
      </c>
      <c r="KD10" s="25">
        <v>847</v>
      </c>
      <c r="KE10" s="25">
        <v>2324</v>
      </c>
      <c r="KG10" s="25">
        <v>1411</v>
      </c>
      <c r="KH10" s="25">
        <v>801</v>
      </c>
      <c r="KI10" s="25">
        <v>2212</v>
      </c>
      <c r="KJ10" s="25">
        <v>715</v>
      </c>
      <c r="KK10" s="25">
        <v>100</v>
      </c>
      <c r="KL10" s="25">
        <v>815</v>
      </c>
    </row>
    <row r="11" spans="1:298" x14ac:dyDescent="0.3">
      <c r="A11" s="61">
        <v>11</v>
      </c>
      <c r="B11" s="35" t="s">
        <v>7</v>
      </c>
      <c r="C11" s="36">
        <v>3562</v>
      </c>
      <c r="D11" s="36">
        <v>1967</v>
      </c>
      <c r="E11" s="36">
        <v>5529</v>
      </c>
      <c r="F11" s="36">
        <v>3630</v>
      </c>
      <c r="G11" s="36">
        <v>1868</v>
      </c>
      <c r="H11" s="36">
        <v>5498</v>
      </c>
      <c r="I11" s="36">
        <v>3818</v>
      </c>
      <c r="J11" s="36">
        <v>1968</v>
      </c>
      <c r="K11" s="36">
        <v>5786</v>
      </c>
      <c r="L11" s="36">
        <v>1642</v>
      </c>
      <c r="M11" s="36">
        <v>241</v>
      </c>
      <c r="N11" s="36">
        <v>1883</v>
      </c>
      <c r="O11" s="36">
        <v>3530</v>
      </c>
      <c r="P11" s="36">
        <v>1849</v>
      </c>
      <c r="Q11" s="36">
        <v>5379</v>
      </c>
      <c r="R11" s="36">
        <v>3595</v>
      </c>
      <c r="S11" s="36">
        <v>2070</v>
      </c>
      <c r="T11" s="36">
        <v>5665</v>
      </c>
      <c r="U11" s="36">
        <v>3533</v>
      </c>
      <c r="V11" s="36">
        <v>1755</v>
      </c>
      <c r="W11" s="36">
        <v>5288</v>
      </c>
      <c r="X11" s="36">
        <v>1695</v>
      </c>
      <c r="Y11" s="36">
        <v>197</v>
      </c>
      <c r="Z11" s="36">
        <v>1892</v>
      </c>
      <c r="AA11" s="36">
        <v>3554</v>
      </c>
      <c r="AB11" s="36">
        <v>1901</v>
      </c>
      <c r="AC11" s="36">
        <v>5455</v>
      </c>
      <c r="AD11" s="36">
        <v>3589</v>
      </c>
      <c r="AE11" s="36">
        <v>2010</v>
      </c>
      <c r="AF11" s="36">
        <v>5599</v>
      </c>
      <c r="AG11" s="36">
        <v>3529</v>
      </c>
      <c r="AH11" s="36">
        <v>1926</v>
      </c>
      <c r="AI11" s="36">
        <v>5455</v>
      </c>
      <c r="AJ11" s="36">
        <v>1636</v>
      </c>
      <c r="AK11" s="36">
        <v>205</v>
      </c>
      <c r="AL11" s="36">
        <v>1841</v>
      </c>
      <c r="AM11" s="36">
        <v>3811</v>
      </c>
      <c r="AN11" s="36">
        <v>1967</v>
      </c>
      <c r="AO11" s="36">
        <v>5778</v>
      </c>
      <c r="AP11" s="36">
        <v>3660</v>
      </c>
      <c r="AQ11" s="36">
        <v>2078</v>
      </c>
      <c r="AR11" s="36">
        <v>5738</v>
      </c>
      <c r="AS11" s="36">
        <v>3489</v>
      </c>
      <c r="AT11" s="36">
        <v>1869</v>
      </c>
      <c r="AU11" s="36">
        <v>5358</v>
      </c>
      <c r="AV11" s="36">
        <v>1660</v>
      </c>
      <c r="AW11" s="36">
        <v>209</v>
      </c>
      <c r="AX11" s="36">
        <v>1869</v>
      </c>
      <c r="AY11" s="36">
        <v>3938</v>
      </c>
      <c r="AZ11" s="36">
        <v>2115</v>
      </c>
      <c r="BA11" s="36">
        <v>6053</v>
      </c>
      <c r="BB11" s="36">
        <v>3672</v>
      </c>
      <c r="BC11" s="36">
        <v>2006</v>
      </c>
      <c r="BD11" s="36">
        <v>5678</v>
      </c>
      <c r="BE11" s="36">
        <v>3574</v>
      </c>
      <c r="BF11" s="36">
        <v>1945</v>
      </c>
      <c r="BG11" s="36">
        <v>5519</v>
      </c>
      <c r="BH11" s="36">
        <v>1712</v>
      </c>
      <c r="BI11" s="36">
        <v>202</v>
      </c>
      <c r="BJ11" s="36">
        <v>1914</v>
      </c>
      <c r="BK11" s="36">
        <v>4008</v>
      </c>
      <c r="BL11" s="36">
        <v>2187</v>
      </c>
      <c r="BM11" s="36">
        <v>6195</v>
      </c>
      <c r="BN11" s="36">
        <v>3794</v>
      </c>
      <c r="BO11" s="36">
        <v>2121</v>
      </c>
      <c r="BP11" s="36">
        <v>5915</v>
      </c>
      <c r="BQ11" s="36">
        <v>3647</v>
      </c>
      <c r="BR11" s="36">
        <v>1944</v>
      </c>
      <c r="BS11" s="36">
        <v>5591</v>
      </c>
      <c r="BT11" s="36">
        <v>1745</v>
      </c>
      <c r="BU11" s="36">
        <v>236</v>
      </c>
      <c r="BV11" s="36">
        <v>1981</v>
      </c>
      <c r="BW11" s="36">
        <v>4015</v>
      </c>
      <c r="BX11" s="36">
        <v>2089</v>
      </c>
      <c r="BY11" s="36">
        <v>6104</v>
      </c>
      <c r="BZ11" s="36">
        <v>3875</v>
      </c>
      <c r="CA11" s="36">
        <v>2226</v>
      </c>
      <c r="CB11" s="36">
        <v>6101</v>
      </c>
      <c r="CC11" s="36">
        <v>3731</v>
      </c>
      <c r="CD11" s="36">
        <v>2006</v>
      </c>
      <c r="CE11" s="36">
        <v>5737</v>
      </c>
      <c r="CF11" s="36">
        <v>1745</v>
      </c>
      <c r="CG11" s="36">
        <v>217</v>
      </c>
      <c r="CH11" s="36">
        <v>1962</v>
      </c>
      <c r="CI11" s="36">
        <v>3746</v>
      </c>
      <c r="CJ11" s="36">
        <v>2172</v>
      </c>
      <c r="CK11" s="36">
        <v>5918</v>
      </c>
      <c r="CL11" s="36">
        <v>3856</v>
      </c>
      <c r="CM11" s="36">
        <v>2220</v>
      </c>
      <c r="CN11" s="36">
        <v>6076</v>
      </c>
      <c r="CO11" s="36">
        <v>3712</v>
      </c>
      <c r="CP11" s="36">
        <v>2079</v>
      </c>
      <c r="CQ11" s="36">
        <v>5791</v>
      </c>
      <c r="CR11" s="36">
        <v>1793</v>
      </c>
      <c r="CS11" s="36">
        <v>260</v>
      </c>
      <c r="CT11" s="36">
        <v>2053</v>
      </c>
      <c r="CU11" s="36">
        <v>3556</v>
      </c>
      <c r="CV11" s="36">
        <v>2210</v>
      </c>
      <c r="CW11" s="36">
        <v>5766</v>
      </c>
      <c r="CX11" s="36">
        <v>3593</v>
      </c>
      <c r="CY11" s="36">
        <v>2136</v>
      </c>
      <c r="CZ11" s="36">
        <v>5729</v>
      </c>
      <c r="DA11" s="36">
        <v>3671</v>
      </c>
      <c r="DB11" s="36">
        <v>2003</v>
      </c>
      <c r="DC11" s="7">
        <v>5674</v>
      </c>
      <c r="DD11" s="7">
        <v>1869</v>
      </c>
      <c r="DE11" s="7">
        <v>260</v>
      </c>
      <c r="DF11" s="7">
        <v>2129</v>
      </c>
      <c r="DG11" s="7">
        <v>3716</v>
      </c>
      <c r="DH11" s="7">
        <v>2125</v>
      </c>
      <c r="DI11" s="7">
        <v>5841</v>
      </c>
      <c r="DJ11" s="7">
        <v>3454</v>
      </c>
      <c r="DK11" s="7">
        <v>2128</v>
      </c>
      <c r="DL11" s="7">
        <v>5582</v>
      </c>
      <c r="DM11" s="7">
        <v>3404</v>
      </c>
      <c r="DN11" s="7">
        <v>1914</v>
      </c>
      <c r="DO11" s="7">
        <v>5318</v>
      </c>
      <c r="DP11" s="7">
        <v>1902</v>
      </c>
      <c r="DQ11" s="7">
        <v>268</v>
      </c>
      <c r="DR11" s="7">
        <v>2170</v>
      </c>
      <c r="DS11" s="36">
        <v>3490</v>
      </c>
      <c r="DT11" s="36">
        <v>2046</v>
      </c>
      <c r="DU11" s="36">
        <v>5536</v>
      </c>
      <c r="DV11" s="36">
        <v>3531</v>
      </c>
      <c r="DW11" s="36">
        <v>2040</v>
      </c>
      <c r="DX11" s="36">
        <v>5571</v>
      </c>
      <c r="DY11" s="36">
        <v>3305</v>
      </c>
      <c r="DZ11" s="36">
        <v>1924</v>
      </c>
      <c r="EA11" s="7">
        <v>5229</v>
      </c>
      <c r="EB11" s="7">
        <v>1679</v>
      </c>
      <c r="EC11" s="7">
        <v>249</v>
      </c>
      <c r="ED11" s="7">
        <v>1928</v>
      </c>
      <c r="EE11" s="7">
        <v>3241</v>
      </c>
      <c r="EF11" s="7">
        <v>1893</v>
      </c>
      <c r="EG11" s="7">
        <v>5134</v>
      </c>
      <c r="EH11" s="7">
        <v>3356</v>
      </c>
      <c r="EI11" s="7">
        <v>2029</v>
      </c>
      <c r="EJ11" s="7">
        <v>5385</v>
      </c>
      <c r="EK11" s="7">
        <v>3359</v>
      </c>
      <c r="EL11" s="7">
        <v>1817</v>
      </c>
      <c r="EM11" s="7">
        <v>5176</v>
      </c>
      <c r="EN11" s="7">
        <v>1631</v>
      </c>
      <c r="EO11" s="7">
        <v>254</v>
      </c>
      <c r="EP11" s="7">
        <v>1885</v>
      </c>
      <c r="EQ11" s="7">
        <v>3046</v>
      </c>
      <c r="ER11" s="7">
        <v>1728</v>
      </c>
      <c r="ES11" s="7">
        <v>4774</v>
      </c>
      <c r="ET11" s="7">
        <v>3113</v>
      </c>
      <c r="EU11" s="7">
        <v>1865</v>
      </c>
      <c r="EV11" s="7">
        <v>4978</v>
      </c>
      <c r="EW11" s="7">
        <v>3188</v>
      </c>
      <c r="EX11" s="7">
        <v>1829</v>
      </c>
      <c r="EY11" s="7">
        <v>5017</v>
      </c>
      <c r="EZ11" s="7">
        <v>1732</v>
      </c>
      <c r="FA11" s="7">
        <v>236</v>
      </c>
      <c r="FB11" s="7">
        <v>1968</v>
      </c>
      <c r="FC11" s="25">
        <v>2951</v>
      </c>
      <c r="FD11" s="25">
        <v>1688</v>
      </c>
      <c r="FE11" s="25">
        <v>4639</v>
      </c>
      <c r="FF11" s="25">
        <v>2918</v>
      </c>
      <c r="FG11" s="25">
        <v>1721</v>
      </c>
      <c r="FH11" s="25">
        <v>4639</v>
      </c>
      <c r="FI11" s="25">
        <v>2959</v>
      </c>
      <c r="FJ11" s="25">
        <v>1671</v>
      </c>
      <c r="FK11" s="25">
        <v>4630</v>
      </c>
      <c r="FL11" s="25">
        <v>1692</v>
      </c>
      <c r="FM11" s="25">
        <v>220</v>
      </c>
      <c r="FN11" s="25">
        <v>1912</v>
      </c>
      <c r="FO11" s="25">
        <v>3058</v>
      </c>
      <c r="FP11" s="25">
        <v>1598</v>
      </c>
      <c r="FQ11" s="25">
        <v>4656</v>
      </c>
      <c r="FR11" s="25">
        <v>2906</v>
      </c>
      <c r="FS11" s="25">
        <v>1710</v>
      </c>
      <c r="FT11" s="25">
        <v>4616</v>
      </c>
      <c r="FU11" s="25">
        <v>2772</v>
      </c>
      <c r="FV11" s="25">
        <v>1507</v>
      </c>
      <c r="FW11" s="25">
        <v>4279</v>
      </c>
      <c r="FX11" s="25">
        <v>1564</v>
      </c>
      <c r="FY11" s="25">
        <v>211</v>
      </c>
      <c r="FZ11" s="25">
        <v>1775</v>
      </c>
      <c r="GA11" s="25">
        <v>3031</v>
      </c>
      <c r="GB11" s="25">
        <v>1665</v>
      </c>
      <c r="GC11" s="25">
        <v>4696</v>
      </c>
      <c r="GD11" s="25">
        <v>3014</v>
      </c>
      <c r="GE11" s="25">
        <v>1659</v>
      </c>
      <c r="GF11" s="25">
        <v>4673</v>
      </c>
      <c r="GG11" s="25">
        <v>2721</v>
      </c>
      <c r="GH11" s="25">
        <v>1536</v>
      </c>
      <c r="GI11" s="25">
        <v>4257</v>
      </c>
      <c r="GJ11" s="25">
        <v>1486</v>
      </c>
      <c r="GK11" s="25">
        <v>217</v>
      </c>
      <c r="GL11" s="25">
        <v>1703</v>
      </c>
      <c r="GM11" s="25">
        <v>3315</v>
      </c>
      <c r="GN11" s="25">
        <v>1665</v>
      </c>
      <c r="GO11" s="25">
        <v>4980</v>
      </c>
      <c r="GP11" s="25">
        <v>2936</v>
      </c>
      <c r="GQ11" s="25">
        <v>1683</v>
      </c>
      <c r="GR11" s="25">
        <v>4619</v>
      </c>
      <c r="GS11" s="25">
        <v>2819</v>
      </c>
      <c r="GT11" s="25">
        <v>1454</v>
      </c>
      <c r="GU11" s="25">
        <v>4273</v>
      </c>
      <c r="GV11" s="25">
        <v>1516</v>
      </c>
      <c r="GW11" s="25">
        <v>215</v>
      </c>
      <c r="GX11" s="25">
        <v>1731</v>
      </c>
      <c r="GY11" s="25">
        <v>3090</v>
      </c>
      <c r="GZ11" s="25">
        <v>1681</v>
      </c>
      <c r="HA11" s="25">
        <v>4771</v>
      </c>
      <c r="HB11" s="25">
        <v>3170</v>
      </c>
      <c r="HC11" s="25">
        <v>1657</v>
      </c>
      <c r="HD11" s="25">
        <v>4827</v>
      </c>
      <c r="HE11" s="25">
        <v>2706</v>
      </c>
      <c r="HF11" s="25">
        <v>1469</v>
      </c>
      <c r="HG11" s="25">
        <v>4175</v>
      </c>
      <c r="HH11" s="25">
        <v>1583</v>
      </c>
      <c r="HI11" s="25">
        <v>187</v>
      </c>
      <c r="HJ11" s="25">
        <v>1770</v>
      </c>
      <c r="HK11" s="25">
        <v>2874</v>
      </c>
      <c r="HL11" s="25">
        <v>1477</v>
      </c>
      <c r="HM11" s="25">
        <v>4351</v>
      </c>
      <c r="HN11" s="25">
        <v>3017</v>
      </c>
      <c r="HO11" s="25">
        <v>1687</v>
      </c>
      <c r="HP11" s="25">
        <v>4704</v>
      </c>
      <c r="HQ11" s="25">
        <v>2955</v>
      </c>
      <c r="HR11" s="25">
        <v>1515</v>
      </c>
      <c r="HS11" s="25">
        <v>4470</v>
      </c>
      <c r="HT11" s="25">
        <v>1545</v>
      </c>
      <c r="HU11" s="25">
        <v>253</v>
      </c>
      <c r="HV11" s="25">
        <v>1798</v>
      </c>
      <c r="HW11" s="25">
        <v>3112</v>
      </c>
      <c r="HX11" s="25">
        <v>1666</v>
      </c>
      <c r="HY11" s="25">
        <v>4778</v>
      </c>
      <c r="HZ11" s="25">
        <v>2790</v>
      </c>
      <c r="IA11" s="25">
        <v>1517</v>
      </c>
      <c r="IB11" s="25">
        <v>4307</v>
      </c>
      <c r="IC11" s="25">
        <v>2774</v>
      </c>
      <c r="ID11" s="25">
        <v>1509</v>
      </c>
      <c r="IE11" s="25">
        <v>4283</v>
      </c>
      <c r="IF11" s="25">
        <v>1704</v>
      </c>
      <c r="IG11" s="25">
        <v>256</v>
      </c>
      <c r="IH11" s="25">
        <v>1960</v>
      </c>
      <c r="II11" s="25">
        <v>3143</v>
      </c>
      <c r="IJ11" s="25">
        <v>1689</v>
      </c>
      <c r="IK11" s="25">
        <v>4832</v>
      </c>
      <c r="IL11" s="25">
        <v>2957</v>
      </c>
      <c r="IM11" s="25">
        <v>1645</v>
      </c>
      <c r="IN11" s="25">
        <v>4602</v>
      </c>
      <c r="IO11" s="25">
        <v>2562</v>
      </c>
      <c r="IP11" s="25">
        <v>1376</v>
      </c>
      <c r="IQ11" s="25">
        <v>3938</v>
      </c>
      <c r="IR11" s="25">
        <v>1648</v>
      </c>
      <c r="IS11" s="25">
        <v>255</v>
      </c>
      <c r="IT11" s="25">
        <v>1903</v>
      </c>
      <c r="IU11" s="25">
        <v>3</v>
      </c>
      <c r="IV11" s="25">
        <v>3156</v>
      </c>
      <c r="IW11" s="25">
        <v>1628</v>
      </c>
      <c r="IX11" s="25">
        <v>4787</v>
      </c>
      <c r="IY11" s="25">
        <v>1</v>
      </c>
      <c r="IZ11" s="25">
        <v>2932</v>
      </c>
      <c r="JA11" s="25">
        <v>1640</v>
      </c>
      <c r="JB11" s="25">
        <v>4573</v>
      </c>
      <c r="JC11" s="25">
        <v>2707</v>
      </c>
      <c r="JD11" s="25">
        <v>1489</v>
      </c>
      <c r="JE11" s="25">
        <v>4196</v>
      </c>
      <c r="JF11" s="25">
        <v>1515</v>
      </c>
      <c r="JG11" s="25">
        <v>247</v>
      </c>
      <c r="JH11" s="25">
        <v>1762</v>
      </c>
      <c r="JJ11" s="25">
        <v>3030</v>
      </c>
      <c r="JK11" s="25">
        <v>1504</v>
      </c>
      <c r="JL11" s="25">
        <v>4534</v>
      </c>
      <c r="JM11" s="25">
        <v>4</v>
      </c>
      <c r="JN11" s="25">
        <v>2899</v>
      </c>
      <c r="JO11" s="25">
        <v>1542</v>
      </c>
      <c r="JP11" s="25">
        <v>4445</v>
      </c>
      <c r="JQ11" s="25">
        <v>1</v>
      </c>
      <c r="JR11" s="25">
        <v>2676</v>
      </c>
      <c r="JS11" s="25">
        <v>1451</v>
      </c>
      <c r="JT11" s="25">
        <v>4128</v>
      </c>
      <c r="JU11" s="25">
        <v>1535</v>
      </c>
      <c r="JV11" s="25">
        <v>286</v>
      </c>
      <c r="JW11" s="25">
        <v>1821</v>
      </c>
      <c r="JX11" s="25">
        <v>2</v>
      </c>
      <c r="JY11" s="25">
        <v>2890</v>
      </c>
      <c r="JZ11" s="25">
        <v>1400</v>
      </c>
      <c r="KA11" s="25">
        <v>4292</v>
      </c>
      <c r="KC11" s="25">
        <v>2809</v>
      </c>
      <c r="KD11" s="25">
        <v>1422</v>
      </c>
      <c r="KE11" s="25">
        <v>4231</v>
      </c>
      <c r="KF11" s="25">
        <v>4</v>
      </c>
      <c r="KG11" s="25">
        <v>2639</v>
      </c>
      <c r="KH11" s="25">
        <v>1389</v>
      </c>
      <c r="KI11" s="25">
        <v>4032</v>
      </c>
      <c r="KJ11" s="25">
        <v>1588</v>
      </c>
      <c r="KK11" s="25">
        <v>299</v>
      </c>
      <c r="KL11" s="25">
        <v>1887</v>
      </c>
    </row>
    <row r="12" spans="1:298" x14ac:dyDescent="0.3">
      <c r="A12" s="61">
        <v>12</v>
      </c>
      <c r="B12" s="35" t="s">
        <v>8</v>
      </c>
      <c r="C12" s="36">
        <v>2534</v>
      </c>
      <c r="D12" s="36">
        <v>1450</v>
      </c>
      <c r="E12" s="36">
        <v>3984</v>
      </c>
      <c r="F12" s="36">
        <v>2441</v>
      </c>
      <c r="G12" s="36">
        <v>1456</v>
      </c>
      <c r="H12" s="36">
        <v>3897</v>
      </c>
      <c r="I12" s="36">
        <v>2396</v>
      </c>
      <c r="J12" s="36">
        <v>1348</v>
      </c>
      <c r="K12" s="36">
        <v>3744</v>
      </c>
      <c r="L12" s="36">
        <v>865</v>
      </c>
      <c r="M12" s="36">
        <v>84</v>
      </c>
      <c r="N12" s="36">
        <v>949</v>
      </c>
      <c r="O12" s="36">
        <v>2555</v>
      </c>
      <c r="P12" s="36">
        <v>1436</v>
      </c>
      <c r="Q12" s="36">
        <v>3991</v>
      </c>
      <c r="R12" s="36">
        <v>2466</v>
      </c>
      <c r="S12" s="36">
        <v>1460</v>
      </c>
      <c r="T12" s="36">
        <v>3926</v>
      </c>
      <c r="U12" s="36">
        <v>2329</v>
      </c>
      <c r="V12" s="36">
        <v>1373</v>
      </c>
      <c r="W12" s="36">
        <v>3702</v>
      </c>
      <c r="X12" s="36">
        <v>959</v>
      </c>
      <c r="Y12" s="36">
        <v>76</v>
      </c>
      <c r="Z12" s="36">
        <v>1035</v>
      </c>
      <c r="AA12" s="36">
        <v>2629</v>
      </c>
      <c r="AB12" s="36">
        <v>1501</v>
      </c>
      <c r="AC12" s="36">
        <v>4130</v>
      </c>
      <c r="AD12" s="36">
        <v>2532</v>
      </c>
      <c r="AE12" s="36">
        <v>1461</v>
      </c>
      <c r="AF12" s="36">
        <v>3993</v>
      </c>
      <c r="AG12" s="36">
        <v>2351</v>
      </c>
      <c r="AH12" s="36">
        <v>1374</v>
      </c>
      <c r="AI12" s="36">
        <v>3725</v>
      </c>
      <c r="AJ12" s="36">
        <v>1007</v>
      </c>
      <c r="AK12" s="36">
        <v>87</v>
      </c>
      <c r="AL12" s="36">
        <v>1094</v>
      </c>
      <c r="AM12" s="36">
        <v>2644</v>
      </c>
      <c r="AN12" s="36">
        <v>1602</v>
      </c>
      <c r="AO12" s="36">
        <v>4246</v>
      </c>
      <c r="AP12" s="36">
        <v>2647</v>
      </c>
      <c r="AQ12" s="36">
        <v>1549</v>
      </c>
      <c r="AR12" s="36">
        <v>4196</v>
      </c>
      <c r="AS12" s="36">
        <v>2439</v>
      </c>
      <c r="AT12" s="36">
        <v>1367</v>
      </c>
      <c r="AU12" s="36">
        <v>3806</v>
      </c>
      <c r="AV12" s="36">
        <v>947</v>
      </c>
      <c r="AW12" s="36">
        <v>91</v>
      </c>
      <c r="AX12" s="36">
        <v>1038</v>
      </c>
      <c r="AY12" s="36">
        <v>2721</v>
      </c>
      <c r="AZ12" s="36">
        <v>1658</v>
      </c>
      <c r="BA12" s="36">
        <v>4379</v>
      </c>
      <c r="BB12" s="36">
        <v>2629</v>
      </c>
      <c r="BC12" s="36">
        <v>1585</v>
      </c>
      <c r="BD12" s="36">
        <v>4214</v>
      </c>
      <c r="BE12" s="36">
        <v>2507</v>
      </c>
      <c r="BF12" s="36">
        <v>1429</v>
      </c>
      <c r="BG12" s="36">
        <v>3936</v>
      </c>
      <c r="BH12" s="36">
        <v>979</v>
      </c>
      <c r="BI12" s="36">
        <v>77</v>
      </c>
      <c r="BJ12" s="36">
        <v>1056</v>
      </c>
      <c r="BK12" s="36">
        <v>2786</v>
      </c>
      <c r="BL12" s="36">
        <v>1789</v>
      </c>
      <c r="BM12" s="36">
        <v>4575</v>
      </c>
      <c r="BN12" s="36">
        <v>2662</v>
      </c>
      <c r="BO12" s="36">
        <v>1659</v>
      </c>
      <c r="BP12" s="36">
        <v>4321</v>
      </c>
      <c r="BQ12" s="36">
        <v>2505</v>
      </c>
      <c r="BR12" s="36">
        <v>1502</v>
      </c>
      <c r="BS12" s="36">
        <v>4007</v>
      </c>
      <c r="BT12" s="36">
        <v>1052</v>
      </c>
      <c r="BU12" s="36">
        <v>84</v>
      </c>
      <c r="BV12" s="36">
        <v>1136</v>
      </c>
      <c r="BW12" s="36">
        <v>2684</v>
      </c>
      <c r="BX12" s="36">
        <v>1596</v>
      </c>
      <c r="BY12" s="36">
        <v>4280</v>
      </c>
      <c r="BZ12" s="36">
        <v>2719</v>
      </c>
      <c r="CA12" s="36">
        <v>1774</v>
      </c>
      <c r="CB12" s="36">
        <v>4493</v>
      </c>
      <c r="CC12" s="36">
        <v>2508</v>
      </c>
      <c r="CD12" s="36">
        <v>1541</v>
      </c>
      <c r="CE12" s="36">
        <v>4049</v>
      </c>
      <c r="CF12" s="36">
        <v>1010</v>
      </c>
      <c r="CG12" s="36">
        <v>98</v>
      </c>
      <c r="CH12" s="36">
        <v>1108</v>
      </c>
      <c r="CI12" s="36">
        <v>2640</v>
      </c>
      <c r="CJ12" s="36">
        <v>1591</v>
      </c>
      <c r="CK12" s="36">
        <v>4231</v>
      </c>
      <c r="CL12" s="36">
        <v>2611</v>
      </c>
      <c r="CM12" s="36">
        <v>1616</v>
      </c>
      <c r="CN12" s="36">
        <v>4227</v>
      </c>
      <c r="CO12" s="36">
        <v>2584</v>
      </c>
      <c r="CP12" s="36">
        <v>1616</v>
      </c>
      <c r="CQ12" s="36">
        <v>4200</v>
      </c>
      <c r="CR12" s="36">
        <v>1076</v>
      </c>
      <c r="CS12" s="36">
        <v>120</v>
      </c>
      <c r="CT12" s="36">
        <v>1196</v>
      </c>
      <c r="CU12" s="36">
        <v>2574</v>
      </c>
      <c r="CV12" s="36">
        <v>1554</v>
      </c>
      <c r="CW12" s="36">
        <v>4128</v>
      </c>
      <c r="CX12" s="36">
        <v>2572</v>
      </c>
      <c r="CY12" s="36">
        <v>1520</v>
      </c>
      <c r="CZ12" s="36">
        <v>4092</v>
      </c>
      <c r="DA12" s="36">
        <v>2464</v>
      </c>
      <c r="DB12" s="36">
        <v>1471</v>
      </c>
      <c r="DC12" s="7">
        <v>3935</v>
      </c>
      <c r="DD12" s="7">
        <v>1067</v>
      </c>
      <c r="DE12" s="7">
        <v>137</v>
      </c>
      <c r="DF12" s="7">
        <v>1204</v>
      </c>
      <c r="DG12" s="7">
        <v>2569</v>
      </c>
      <c r="DH12" s="7">
        <v>1479</v>
      </c>
      <c r="DI12" s="7">
        <v>4048</v>
      </c>
      <c r="DJ12" s="7">
        <v>2471</v>
      </c>
      <c r="DK12" s="7">
        <v>1489</v>
      </c>
      <c r="DL12" s="7">
        <v>3960</v>
      </c>
      <c r="DM12" s="7">
        <v>2396</v>
      </c>
      <c r="DN12" s="7">
        <v>1350</v>
      </c>
      <c r="DO12" s="7">
        <v>3746</v>
      </c>
      <c r="DP12" s="7">
        <v>1076</v>
      </c>
      <c r="DQ12" s="7">
        <v>107</v>
      </c>
      <c r="DR12" s="7">
        <v>1183</v>
      </c>
      <c r="DS12" s="36">
        <v>2506</v>
      </c>
      <c r="DT12" s="36">
        <v>1406</v>
      </c>
      <c r="DU12" s="36">
        <v>3912</v>
      </c>
      <c r="DV12" s="36">
        <v>2449</v>
      </c>
      <c r="DW12" s="36">
        <v>1430</v>
      </c>
      <c r="DX12" s="36">
        <v>3879</v>
      </c>
      <c r="DY12" s="36">
        <v>2312</v>
      </c>
      <c r="DZ12" s="36">
        <v>1343</v>
      </c>
      <c r="EA12" s="7">
        <v>3655</v>
      </c>
      <c r="EB12" s="7">
        <v>984</v>
      </c>
      <c r="EC12" s="7">
        <v>95</v>
      </c>
      <c r="ED12" s="7">
        <v>1079</v>
      </c>
      <c r="EE12" s="7">
        <v>2276</v>
      </c>
      <c r="EF12" s="7">
        <v>1341</v>
      </c>
      <c r="EG12" s="7">
        <v>3617</v>
      </c>
      <c r="EH12" s="7">
        <v>2443</v>
      </c>
      <c r="EI12" s="7">
        <v>1359</v>
      </c>
      <c r="EJ12" s="7">
        <v>3802</v>
      </c>
      <c r="EK12" s="7">
        <v>2336</v>
      </c>
      <c r="EL12" s="7">
        <v>1303</v>
      </c>
      <c r="EM12" s="7">
        <v>3639</v>
      </c>
      <c r="EN12" s="7">
        <v>939</v>
      </c>
      <c r="EO12" s="7">
        <v>87</v>
      </c>
      <c r="EP12" s="7">
        <v>1026</v>
      </c>
      <c r="EQ12" s="7">
        <v>2087</v>
      </c>
      <c r="ER12" s="7">
        <v>1260</v>
      </c>
      <c r="ES12" s="7">
        <v>3347</v>
      </c>
      <c r="ET12" s="7">
        <v>2187</v>
      </c>
      <c r="EU12" s="7">
        <v>1300</v>
      </c>
      <c r="EV12" s="7">
        <v>3487</v>
      </c>
      <c r="EW12" s="7">
        <v>2302</v>
      </c>
      <c r="EX12" s="7">
        <v>1214</v>
      </c>
      <c r="EY12" s="7">
        <v>3516</v>
      </c>
      <c r="EZ12" s="7">
        <v>1025</v>
      </c>
      <c r="FA12" s="7">
        <v>115</v>
      </c>
      <c r="FB12" s="7">
        <v>1140</v>
      </c>
      <c r="FC12" s="25">
        <v>2137</v>
      </c>
      <c r="FD12" s="25">
        <v>1207</v>
      </c>
      <c r="FE12" s="25">
        <v>3344</v>
      </c>
      <c r="FF12" s="25">
        <v>2059</v>
      </c>
      <c r="FG12" s="25">
        <v>1233</v>
      </c>
      <c r="FH12" s="25">
        <v>3292</v>
      </c>
      <c r="FI12" s="25">
        <v>2047</v>
      </c>
      <c r="FJ12" s="25">
        <v>1173</v>
      </c>
      <c r="FK12" s="25">
        <v>3220</v>
      </c>
      <c r="FL12" s="25">
        <v>999</v>
      </c>
      <c r="FM12" s="25">
        <v>92</v>
      </c>
      <c r="FN12" s="25">
        <v>1091</v>
      </c>
      <c r="FO12" s="25">
        <v>2147</v>
      </c>
      <c r="FP12" s="25">
        <v>1187</v>
      </c>
      <c r="FQ12" s="25">
        <v>3334</v>
      </c>
      <c r="FR12" s="25">
        <v>2120</v>
      </c>
      <c r="FS12" s="25">
        <v>1186</v>
      </c>
      <c r="FT12" s="25">
        <v>3306</v>
      </c>
      <c r="FU12" s="25">
        <v>1957</v>
      </c>
      <c r="FV12" s="25">
        <v>1105</v>
      </c>
      <c r="FW12" s="25">
        <v>3062</v>
      </c>
      <c r="FX12" s="25">
        <v>902</v>
      </c>
      <c r="FY12" s="25">
        <v>104</v>
      </c>
      <c r="FZ12" s="25">
        <v>1006</v>
      </c>
      <c r="GA12" s="25">
        <v>2159</v>
      </c>
      <c r="GB12" s="25">
        <v>1189</v>
      </c>
      <c r="GC12" s="25">
        <v>3348</v>
      </c>
      <c r="GD12" s="25">
        <v>2122</v>
      </c>
      <c r="GE12" s="25">
        <v>1176</v>
      </c>
      <c r="GF12" s="25">
        <v>3298</v>
      </c>
      <c r="GG12" s="25">
        <v>2010</v>
      </c>
      <c r="GH12" s="25">
        <v>1069</v>
      </c>
      <c r="GI12" s="25">
        <v>3079</v>
      </c>
      <c r="GJ12" s="25">
        <v>889</v>
      </c>
      <c r="GK12" s="25">
        <v>111</v>
      </c>
      <c r="GL12" s="25">
        <v>1000</v>
      </c>
      <c r="GM12" s="25">
        <v>2262</v>
      </c>
      <c r="GN12" s="25">
        <v>1176</v>
      </c>
      <c r="GO12" s="25">
        <v>3438</v>
      </c>
      <c r="GP12" s="25">
        <v>2116</v>
      </c>
      <c r="GQ12" s="25">
        <v>1205</v>
      </c>
      <c r="GR12" s="25">
        <v>3321</v>
      </c>
      <c r="GS12" s="25">
        <v>2006</v>
      </c>
      <c r="GT12" s="25">
        <v>1075</v>
      </c>
      <c r="GU12" s="25">
        <v>3081</v>
      </c>
      <c r="GV12" s="25">
        <v>922</v>
      </c>
      <c r="GW12" s="25">
        <v>109</v>
      </c>
      <c r="GX12" s="25">
        <v>1031</v>
      </c>
      <c r="GY12" s="25">
        <v>2197</v>
      </c>
      <c r="GZ12" s="25">
        <v>1129</v>
      </c>
      <c r="HA12" s="25">
        <v>3326</v>
      </c>
      <c r="HB12" s="25">
        <v>2257</v>
      </c>
      <c r="HC12" s="25">
        <v>1201</v>
      </c>
      <c r="HD12" s="25">
        <v>3458</v>
      </c>
      <c r="HE12" s="25">
        <v>1994</v>
      </c>
      <c r="HF12" s="25">
        <v>1063</v>
      </c>
      <c r="HG12" s="25">
        <v>3057</v>
      </c>
      <c r="HH12" s="25">
        <v>910</v>
      </c>
      <c r="HI12" s="25">
        <v>123</v>
      </c>
      <c r="HJ12" s="25">
        <v>1033</v>
      </c>
      <c r="HK12" s="25">
        <v>1989</v>
      </c>
      <c r="HL12" s="25">
        <v>1012</v>
      </c>
      <c r="HM12" s="25">
        <v>3001</v>
      </c>
      <c r="HN12" s="25">
        <v>2212</v>
      </c>
      <c r="HO12" s="25">
        <v>1165</v>
      </c>
      <c r="HP12" s="25">
        <v>3377</v>
      </c>
      <c r="HQ12" s="25">
        <v>2116</v>
      </c>
      <c r="HR12" s="25">
        <v>1101</v>
      </c>
      <c r="HS12" s="25">
        <v>3217</v>
      </c>
      <c r="HT12" s="25">
        <v>954</v>
      </c>
      <c r="HU12" s="25">
        <v>117</v>
      </c>
      <c r="HV12" s="25">
        <v>1071</v>
      </c>
      <c r="HW12" s="25">
        <v>2104</v>
      </c>
      <c r="HX12" s="25">
        <v>1072</v>
      </c>
      <c r="HY12" s="25">
        <v>3176</v>
      </c>
      <c r="HZ12" s="25">
        <v>2049</v>
      </c>
      <c r="IA12" s="25">
        <v>1061</v>
      </c>
      <c r="IB12" s="25">
        <v>3110</v>
      </c>
      <c r="IC12" s="25">
        <v>2084</v>
      </c>
      <c r="ID12" s="25">
        <v>1091</v>
      </c>
      <c r="IE12" s="25">
        <v>3175</v>
      </c>
      <c r="IF12" s="25">
        <v>978</v>
      </c>
      <c r="IG12" s="25">
        <v>130</v>
      </c>
      <c r="IH12" s="25">
        <v>1108</v>
      </c>
      <c r="II12" s="25">
        <v>2089</v>
      </c>
      <c r="IJ12" s="25">
        <v>1102</v>
      </c>
      <c r="IK12" s="25">
        <v>3191</v>
      </c>
      <c r="IL12" s="25">
        <v>2086</v>
      </c>
      <c r="IM12" s="25">
        <v>1045</v>
      </c>
      <c r="IN12" s="25">
        <v>3131</v>
      </c>
      <c r="IO12" s="25">
        <v>1930</v>
      </c>
      <c r="IP12" s="25">
        <v>955</v>
      </c>
      <c r="IQ12" s="25">
        <v>2885</v>
      </c>
      <c r="IR12" s="25">
        <v>1067</v>
      </c>
      <c r="IS12" s="25">
        <v>134</v>
      </c>
      <c r="IT12" s="25">
        <v>1201</v>
      </c>
      <c r="IV12" s="25">
        <v>2026</v>
      </c>
      <c r="IW12" s="25">
        <v>1054</v>
      </c>
      <c r="IX12" s="25">
        <v>3080</v>
      </c>
      <c r="IZ12" s="25">
        <v>2077</v>
      </c>
      <c r="JA12" s="25">
        <v>1121</v>
      </c>
      <c r="JB12" s="25">
        <v>3198</v>
      </c>
      <c r="JC12" s="25">
        <v>1999</v>
      </c>
      <c r="JD12" s="25">
        <v>957</v>
      </c>
      <c r="JE12" s="25">
        <v>2956</v>
      </c>
      <c r="JF12" s="25">
        <v>908</v>
      </c>
      <c r="JG12" s="25">
        <v>116</v>
      </c>
      <c r="JH12" s="25">
        <v>1024</v>
      </c>
      <c r="JJ12" s="25">
        <v>1977</v>
      </c>
      <c r="JK12" s="25">
        <v>966</v>
      </c>
      <c r="JL12" s="25">
        <v>2943</v>
      </c>
      <c r="JN12" s="25">
        <v>2024</v>
      </c>
      <c r="JO12" s="25">
        <v>1052</v>
      </c>
      <c r="JP12" s="25">
        <v>3076</v>
      </c>
      <c r="JR12" s="25">
        <v>1945</v>
      </c>
      <c r="JS12" s="25">
        <v>1029</v>
      </c>
      <c r="JT12" s="25">
        <v>2974</v>
      </c>
      <c r="JU12" s="25">
        <v>994</v>
      </c>
      <c r="JV12" s="25">
        <v>138</v>
      </c>
      <c r="JW12" s="25">
        <v>1132</v>
      </c>
      <c r="JY12" s="25">
        <v>1804</v>
      </c>
      <c r="JZ12" s="25">
        <v>931</v>
      </c>
      <c r="KA12" s="25">
        <v>2735</v>
      </c>
      <c r="KC12" s="25">
        <v>1997</v>
      </c>
      <c r="KD12" s="25">
        <v>993</v>
      </c>
      <c r="KE12" s="25">
        <v>2990</v>
      </c>
      <c r="KG12" s="25">
        <v>1909</v>
      </c>
      <c r="KH12" s="25">
        <v>949</v>
      </c>
      <c r="KI12" s="25">
        <v>2858</v>
      </c>
      <c r="KJ12" s="25">
        <v>969</v>
      </c>
      <c r="KK12" s="25">
        <v>148</v>
      </c>
      <c r="KL12" s="25">
        <v>1117</v>
      </c>
    </row>
    <row r="13" spans="1:298" x14ac:dyDescent="0.3">
      <c r="A13" s="61">
        <v>13</v>
      </c>
      <c r="B13" s="35" t="s">
        <v>9</v>
      </c>
      <c r="C13" s="36">
        <v>1460</v>
      </c>
      <c r="D13" s="36">
        <v>808</v>
      </c>
      <c r="E13" s="36">
        <v>2268</v>
      </c>
      <c r="F13" s="36">
        <v>1451</v>
      </c>
      <c r="G13" s="36">
        <v>780</v>
      </c>
      <c r="H13" s="36">
        <v>2231</v>
      </c>
      <c r="I13" s="36">
        <v>1335</v>
      </c>
      <c r="J13" s="36">
        <v>758</v>
      </c>
      <c r="K13" s="36">
        <v>2093</v>
      </c>
      <c r="L13" s="36">
        <v>563</v>
      </c>
      <c r="M13" s="36">
        <v>46</v>
      </c>
      <c r="N13" s="36">
        <v>609</v>
      </c>
      <c r="O13" s="36">
        <v>1460</v>
      </c>
      <c r="P13" s="36">
        <v>769</v>
      </c>
      <c r="Q13" s="36">
        <v>2229</v>
      </c>
      <c r="R13" s="36">
        <v>1403</v>
      </c>
      <c r="S13" s="36">
        <v>816</v>
      </c>
      <c r="T13" s="36">
        <v>2219</v>
      </c>
      <c r="U13" s="36">
        <v>1367</v>
      </c>
      <c r="V13" s="36">
        <v>710</v>
      </c>
      <c r="W13" s="36">
        <v>2077</v>
      </c>
      <c r="X13" s="36">
        <v>640</v>
      </c>
      <c r="Y13" s="36">
        <v>45</v>
      </c>
      <c r="Z13" s="36">
        <v>685</v>
      </c>
      <c r="AA13" s="36">
        <v>1448</v>
      </c>
      <c r="AB13" s="36">
        <v>837</v>
      </c>
      <c r="AC13" s="36">
        <v>2285</v>
      </c>
      <c r="AD13" s="36">
        <v>1432</v>
      </c>
      <c r="AE13" s="36">
        <v>769</v>
      </c>
      <c r="AF13" s="36">
        <v>2201</v>
      </c>
      <c r="AG13" s="36">
        <v>1354</v>
      </c>
      <c r="AH13" s="36">
        <v>761</v>
      </c>
      <c r="AI13" s="36">
        <v>2115</v>
      </c>
      <c r="AJ13" s="36">
        <v>663</v>
      </c>
      <c r="AK13" s="36">
        <v>58</v>
      </c>
      <c r="AL13" s="36">
        <v>721</v>
      </c>
      <c r="AM13" s="36">
        <v>1551</v>
      </c>
      <c r="AN13" s="36">
        <v>862</v>
      </c>
      <c r="AO13" s="36">
        <v>2413</v>
      </c>
      <c r="AP13" s="36">
        <v>1439</v>
      </c>
      <c r="AQ13" s="36">
        <v>869</v>
      </c>
      <c r="AR13" s="36">
        <v>2308</v>
      </c>
      <c r="AS13" s="36">
        <v>1364</v>
      </c>
      <c r="AT13" s="36">
        <v>719</v>
      </c>
      <c r="AU13" s="36">
        <v>2083</v>
      </c>
      <c r="AV13" s="36">
        <v>658</v>
      </c>
      <c r="AW13" s="36">
        <v>53</v>
      </c>
      <c r="AX13" s="36">
        <v>711</v>
      </c>
      <c r="AY13" s="36">
        <v>1637</v>
      </c>
      <c r="AZ13" s="36">
        <v>905</v>
      </c>
      <c r="BA13" s="36">
        <v>2542</v>
      </c>
      <c r="BB13" s="36">
        <v>1506</v>
      </c>
      <c r="BC13" s="36">
        <v>906</v>
      </c>
      <c r="BD13" s="36">
        <v>2412</v>
      </c>
      <c r="BE13" s="36">
        <v>1344</v>
      </c>
      <c r="BF13" s="36">
        <v>796</v>
      </c>
      <c r="BG13" s="36">
        <v>2140</v>
      </c>
      <c r="BH13" s="36">
        <v>676</v>
      </c>
      <c r="BI13" s="36">
        <v>50</v>
      </c>
      <c r="BJ13" s="36">
        <v>726</v>
      </c>
      <c r="BK13" s="36">
        <v>1593</v>
      </c>
      <c r="BL13" s="36">
        <v>941</v>
      </c>
      <c r="BM13" s="36">
        <v>2534</v>
      </c>
      <c r="BN13" s="36">
        <v>1579</v>
      </c>
      <c r="BO13" s="36">
        <v>938</v>
      </c>
      <c r="BP13" s="36">
        <v>2517</v>
      </c>
      <c r="BQ13" s="36">
        <v>1399</v>
      </c>
      <c r="BR13" s="36">
        <v>833</v>
      </c>
      <c r="BS13" s="36">
        <v>2232</v>
      </c>
      <c r="BT13" s="36">
        <v>660</v>
      </c>
      <c r="BU13" s="36">
        <v>58</v>
      </c>
      <c r="BV13" s="36">
        <v>718</v>
      </c>
      <c r="BW13" s="36">
        <v>1679</v>
      </c>
      <c r="BX13" s="36">
        <v>945</v>
      </c>
      <c r="BY13" s="36">
        <v>2624</v>
      </c>
      <c r="BZ13" s="36">
        <v>1547</v>
      </c>
      <c r="CA13" s="36">
        <v>933</v>
      </c>
      <c r="CB13" s="36">
        <v>2480</v>
      </c>
      <c r="CC13" s="36">
        <v>1454</v>
      </c>
      <c r="CD13" s="36">
        <v>855</v>
      </c>
      <c r="CE13" s="36">
        <v>2309</v>
      </c>
      <c r="CF13" s="36">
        <v>694</v>
      </c>
      <c r="CG13" s="36">
        <v>68</v>
      </c>
      <c r="CH13" s="36">
        <v>762</v>
      </c>
      <c r="CI13" s="36">
        <v>1536</v>
      </c>
      <c r="CJ13" s="36">
        <v>897</v>
      </c>
      <c r="CK13" s="36">
        <v>2433</v>
      </c>
      <c r="CL13" s="36">
        <v>1668</v>
      </c>
      <c r="CM13" s="36">
        <v>946</v>
      </c>
      <c r="CN13" s="36">
        <v>2614</v>
      </c>
      <c r="CO13" s="36">
        <v>1463</v>
      </c>
      <c r="CP13" s="36">
        <v>853</v>
      </c>
      <c r="CQ13" s="36">
        <v>2316</v>
      </c>
      <c r="CR13" s="36">
        <v>712</v>
      </c>
      <c r="CS13" s="36">
        <v>72</v>
      </c>
      <c r="CT13" s="36">
        <v>784</v>
      </c>
      <c r="CU13" s="36">
        <v>1609</v>
      </c>
      <c r="CV13" s="36">
        <v>895</v>
      </c>
      <c r="CW13" s="36">
        <v>2504</v>
      </c>
      <c r="CX13" s="36">
        <v>1508</v>
      </c>
      <c r="CY13" s="36">
        <v>939</v>
      </c>
      <c r="CZ13" s="36">
        <v>2447</v>
      </c>
      <c r="DA13" s="36">
        <v>1528</v>
      </c>
      <c r="DB13" s="36">
        <v>845</v>
      </c>
      <c r="DC13" s="7">
        <v>2373</v>
      </c>
      <c r="DD13" s="7">
        <v>745</v>
      </c>
      <c r="DE13" s="7">
        <v>64</v>
      </c>
      <c r="DF13" s="7">
        <v>809</v>
      </c>
      <c r="DG13" s="7">
        <v>1668</v>
      </c>
      <c r="DH13" s="7">
        <v>957</v>
      </c>
      <c r="DI13" s="7">
        <v>2625</v>
      </c>
      <c r="DJ13" s="7">
        <v>1559</v>
      </c>
      <c r="DK13" s="7">
        <v>920</v>
      </c>
      <c r="DL13" s="7">
        <v>2479</v>
      </c>
      <c r="DM13" s="7">
        <v>1393</v>
      </c>
      <c r="DN13" s="7">
        <v>855</v>
      </c>
      <c r="DO13" s="7">
        <v>2248</v>
      </c>
      <c r="DP13" s="7">
        <v>770</v>
      </c>
      <c r="DQ13" s="7">
        <v>118</v>
      </c>
      <c r="DR13" s="7">
        <v>888</v>
      </c>
      <c r="DS13" s="36">
        <v>1563</v>
      </c>
      <c r="DT13" s="36">
        <v>868</v>
      </c>
      <c r="DU13" s="36">
        <v>2431</v>
      </c>
      <c r="DV13" s="36">
        <v>1625</v>
      </c>
      <c r="DW13" s="36">
        <v>1000</v>
      </c>
      <c r="DX13" s="36">
        <v>2625</v>
      </c>
      <c r="DY13" s="36">
        <v>1475</v>
      </c>
      <c r="DZ13" s="36">
        <v>819</v>
      </c>
      <c r="EA13" s="7">
        <v>2294</v>
      </c>
      <c r="EB13" s="7">
        <v>668</v>
      </c>
      <c r="EC13" s="7">
        <v>86</v>
      </c>
      <c r="ED13" s="7">
        <v>754</v>
      </c>
      <c r="EE13" s="7">
        <v>1491</v>
      </c>
      <c r="EF13" s="7">
        <v>773</v>
      </c>
      <c r="EG13" s="7">
        <v>2264</v>
      </c>
      <c r="EH13" s="7">
        <v>1527</v>
      </c>
      <c r="EI13" s="7">
        <v>891</v>
      </c>
      <c r="EJ13" s="7">
        <v>2418</v>
      </c>
      <c r="EK13" s="7">
        <v>1545</v>
      </c>
      <c r="EL13" s="7">
        <v>893</v>
      </c>
      <c r="EM13" s="7">
        <v>2438</v>
      </c>
      <c r="EN13" s="7">
        <v>711</v>
      </c>
      <c r="EO13" s="7">
        <v>83</v>
      </c>
      <c r="EP13" s="7">
        <v>794</v>
      </c>
      <c r="EQ13" s="7">
        <v>1338</v>
      </c>
      <c r="ER13" s="7">
        <v>747</v>
      </c>
      <c r="ES13" s="7">
        <v>2085</v>
      </c>
      <c r="ET13" s="7">
        <v>1435</v>
      </c>
      <c r="EU13" s="7">
        <v>840</v>
      </c>
      <c r="EV13" s="7">
        <v>2275</v>
      </c>
      <c r="EW13" s="7">
        <v>1448</v>
      </c>
      <c r="EX13" s="7">
        <v>832</v>
      </c>
      <c r="EY13" s="7">
        <v>2280</v>
      </c>
      <c r="EZ13" s="7">
        <v>800</v>
      </c>
      <c r="FA13" s="7">
        <v>102</v>
      </c>
      <c r="FB13" s="7">
        <v>902</v>
      </c>
      <c r="FC13" s="25">
        <v>1375</v>
      </c>
      <c r="FD13" s="25">
        <v>708</v>
      </c>
      <c r="FE13" s="25">
        <v>2083</v>
      </c>
      <c r="FF13" s="25">
        <v>1347</v>
      </c>
      <c r="FG13" s="25">
        <v>805</v>
      </c>
      <c r="FH13" s="25">
        <v>2152</v>
      </c>
      <c r="FI13" s="25">
        <v>1353</v>
      </c>
      <c r="FJ13" s="25">
        <v>764</v>
      </c>
      <c r="FK13" s="25">
        <v>2117</v>
      </c>
      <c r="FL13" s="25">
        <v>765</v>
      </c>
      <c r="FM13" s="25">
        <v>108</v>
      </c>
      <c r="FN13" s="25">
        <v>873</v>
      </c>
      <c r="FO13" s="25">
        <v>1432</v>
      </c>
      <c r="FP13" s="25">
        <v>703</v>
      </c>
      <c r="FQ13" s="25">
        <v>2135</v>
      </c>
      <c r="FR13" s="25">
        <v>1333</v>
      </c>
      <c r="FS13" s="25">
        <v>771</v>
      </c>
      <c r="FT13" s="25">
        <v>2104</v>
      </c>
      <c r="FU13" s="25">
        <v>1285</v>
      </c>
      <c r="FV13" s="25">
        <v>737</v>
      </c>
      <c r="FW13" s="25">
        <v>2022</v>
      </c>
      <c r="FX13" s="25">
        <v>746</v>
      </c>
      <c r="FY13" s="25">
        <v>89</v>
      </c>
      <c r="FZ13" s="25">
        <v>835</v>
      </c>
      <c r="GA13" s="25">
        <v>1518</v>
      </c>
      <c r="GB13" s="25">
        <v>725</v>
      </c>
      <c r="GC13" s="25">
        <v>2243</v>
      </c>
      <c r="GD13" s="25">
        <v>1405</v>
      </c>
      <c r="GE13" s="25">
        <v>723</v>
      </c>
      <c r="GF13" s="25">
        <v>2128</v>
      </c>
      <c r="GG13" s="25">
        <v>1259</v>
      </c>
      <c r="GH13" s="25">
        <v>716</v>
      </c>
      <c r="GI13" s="25">
        <v>1975</v>
      </c>
      <c r="GJ13" s="25">
        <v>706</v>
      </c>
      <c r="GK13" s="25">
        <v>91</v>
      </c>
      <c r="GL13" s="25">
        <v>797</v>
      </c>
      <c r="GM13" s="25">
        <v>1424</v>
      </c>
      <c r="GN13" s="25">
        <v>714</v>
      </c>
      <c r="GO13" s="25">
        <v>2138</v>
      </c>
      <c r="GP13" s="25">
        <v>1478</v>
      </c>
      <c r="GQ13" s="25">
        <v>729</v>
      </c>
      <c r="GR13" s="25">
        <v>2207</v>
      </c>
      <c r="GS13" s="25">
        <v>1327</v>
      </c>
      <c r="GT13" s="25">
        <v>657</v>
      </c>
      <c r="GU13" s="25">
        <v>1984</v>
      </c>
      <c r="GV13" s="25">
        <v>728</v>
      </c>
      <c r="GW13" s="25">
        <v>107</v>
      </c>
      <c r="GX13" s="25">
        <v>835</v>
      </c>
      <c r="GY13" s="25">
        <v>1443</v>
      </c>
      <c r="GZ13" s="25">
        <v>694</v>
      </c>
      <c r="HA13" s="25">
        <v>2137</v>
      </c>
      <c r="HB13" s="25">
        <v>1432</v>
      </c>
      <c r="HC13" s="25">
        <v>750</v>
      </c>
      <c r="HD13" s="25">
        <v>2182</v>
      </c>
      <c r="HE13" s="25">
        <v>1398</v>
      </c>
      <c r="HF13" s="25">
        <v>667</v>
      </c>
      <c r="HG13" s="25">
        <v>2065</v>
      </c>
      <c r="HH13" s="25">
        <v>760</v>
      </c>
      <c r="HI13" s="25">
        <v>94</v>
      </c>
      <c r="HJ13" s="25">
        <v>854</v>
      </c>
      <c r="HK13" s="25">
        <v>1316</v>
      </c>
      <c r="HL13" s="25">
        <v>591</v>
      </c>
      <c r="HM13" s="25">
        <v>1907</v>
      </c>
      <c r="HN13" s="25">
        <v>1458</v>
      </c>
      <c r="HO13" s="25">
        <v>759</v>
      </c>
      <c r="HP13" s="25">
        <v>2217</v>
      </c>
      <c r="HQ13" s="25">
        <v>1376</v>
      </c>
      <c r="HR13" s="25">
        <v>686</v>
      </c>
      <c r="HS13" s="25">
        <v>2062</v>
      </c>
      <c r="HT13" s="25">
        <v>806</v>
      </c>
      <c r="HU13" s="25">
        <v>123</v>
      </c>
      <c r="HV13" s="25">
        <v>929</v>
      </c>
      <c r="HW13" s="25">
        <v>1320</v>
      </c>
      <c r="HX13" s="25">
        <v>628</v>
      </c>
      <c r="HY13" s="25">
        <v>1948</v>
      </c>
      <c r="HZ13" s="25">
        <v>1339</v>
      </c>
      <c r="IA13" s="25">
        <v>642</v>
      </c>
      <c r="IB13" s="25">
        <v>1981</v>
      </c>
      <c r="IC13" s="25">
        <v>1392</v>
      </c>
      <c r="ID13" s="25">
        <v>703</v>
      </c>
      <c r="IE13" s="25">
        <v>2095</v>
      </c>
      <c r="IF13" s="25">
        <v>783</v>
      </c>
      <c r="IG13" s="25">
        <v>101</v>
      </c>
      <c r="IH13" s="25">
        <v>884</v>
      </c>
      <c r="II13" s="25">
        <v>1335</v>
      </c>
      <c r="IJ13" s="25">
        <v>676</v>
      </c>
      <c r="IK13" s="25">
        <v>2011</v>
      </c>
      <c r="IL13" s="25">
        <v>1320</v>
      </c>
      <c r="IM13" s="25">
        <v>668</v>
      </c>
      <c r="IN13" s="25">
        <v>1988</v>
      </c>
      <c r="IO13" s="25">
        <v>1259</v>
      </c>
      <c r="IP13" s="25">
        <v>580</v>
      </c>
      <c r="IQ13" s="25">
        <v>1839</v>
      </c>
      <c r="IR13" s="25">
        <v>781</v>
      </c>
      <c r="IS13" s="25">
        <v>137</v>
      </c>
      <c r="IT13" s="25">
        <v>918</v>
      </c>
      <c r="IV13" s="25">
        <v>1361</v>
      </c>
      <c r="IW13" s="25">
        <v>662</v>
      </c>
      <c r="IX13" s="25">
        <v>2023</v>
      </c>
      <c r="IZ13" s="25">
        <v>1324</v>
      </c>
      <c r="JA13" s="25">
        <v>682</v>
      </c>
      <c r="JB13" s="25">
        <v>2006</v>
      </c>
      <c r="JC13" s="25">
        <v>1234</v>
      </c>
      <c r="JD13" s="25">
        <v>605</v>
      </c>
      <c r="JE13" s="25">
        <v>1839</v>
      </c>
      <c r="JF13" s="25">
        <v>748</v>
      </c>
      <c r="JG13" s="25">
        <v>119</v>
      </c>
      <c r="JH13" s="25">
        <v>867</v>
      </c>
      <c r="JJ13" s="25">
        <v>1275</v>
      </c>
      <c r="JK13" s="25">
        <v>608</v>
      </c>
      <c r="JL13" s="25">
        <v>1883</v>
      </c>
      <c r="JN13" s="25">
        <v>1332</v>
      </c>
      <c r="JO13" s="25">
        <v>687</v>
      </c>
      <c r="JP13" s="25">
        <v>2019</v>
      </c>
      <c r="JR13" s="25">
        <v>1225</v>
      </c>
      <c r="JS13" s="25">
        <v>616</v>
      </c>
      <c r="JT13" s="25">
        <v>1841</v>
      </c>
      <c r="JU13" s="25">
        <v>702</v>
      </c>
      <c r="JV13" s="25">
        <v>108</v>
      </c>
      <c r="JW13" s="25">
        <v>810</v>
      </c>
      <c r="JY13" s="25">
        <v>1219</v>
      </c>
      <c r="JZ13" s="25">
        <v>496</v>
      </c>
      <c r="KA13" s="25">
        <v>1715</v>
      </c>
      <c r="KC13" s="25">
        <v>1267</v>
      </c>
      <c r="KD13" s="25">
        <v>663</v>
      </c>
      <c r="KE13" s="25">
        <v>1930</v>
      </c>
      <c r="KG13" s="25">
        <v>1238</v>
      </c>
      <c r="KH13" s="25">
        <v>633</v>
      </c>
      <c r="KI13" s="25">
        <v>1871</v>
      </c>
      <c r="KJ13" s="25">
        <v>709</v>
      </c>
      <c r="KK13" s="25">
        <v>123</v>
      </c>
      <c r="KL13" s="25">
        <v>832</v>
      </c>
    </row>
    <row r="14" spans="1:298" x14ac:dyDescent="0.3">
      <c r="A14" s="61">
        <v>14</v>
      </c>
      <c r="B14" s="35" t="s">
        <v>10</v>
      </c>
      <c r="C14" s="36">
        <v>2911</v>
      </c>
      <c r="D14" s="36">
        <v>1882</v>
      </c>
      <c r="E14" s="36">
        <v>4793</v>
      </c>
      <c r="F14" s="36">
        <v>3008</v>
      </c>
      <c r="G14" s="36">
        <v>2000</v>
      </c>
      <c r="H14" s="36">
        <v>5008</v>
      </c>
      <c r="I14" s="36">
        <v>3040</v>
      </c>
      <c r="J14" s="36">
        <v>1979</v>
      </c>
      <c r="K14" s="36">
        <v>5019</v>
      </c>
      <c r="L14" s="36">
        <v>1109</v>
      </c>
      <c r="M14" s="36">
        <v>111</v>
      </c>
      <c r="N14" s="36">
        <v>1220</v>
      </c>
      <c r="O14" s="36">
        <v>2848</v>
      </c>
      <c r="P14" s="36">
        <v>1732</v>
      </c>
      <c r="Q14" s="36">
        <v>4580</v>
      </c>
      <c r="R14" s="36">
        <v>2955</v>
      </c>
      <c r="S14" s="36">
        <v>2053</v>
      </c>
      <c r="T14" s="36">
        <v>5008</v>
      </c>
      <c r="U14" s="36">
        <v>3155</v>
      </c>
      <c r="V14" s="36">
        <v>2024</v>
      </c>
      <c r="W14" s="36">
        <v>5179</v>
      </c>
      <c r="X14" s="36">
        <v>1167</v>
      </c>
      <c r="Y14" s="36">
        <v>109</v>
      </c>
      <c r="Z14" s="36">
        <v>1276</v>
      </c>
      <c r="AA14" s="36">
        <v>2905</v>
      </c>
      <c r="AB14" s="36">
        <v>1655</v>
      </c>
      <c r="AC14" s="36">
        <v>4560</v>
      </c>
      <c r="AD14" s="36">
        <v>2930</v>
      </c>
      <c r="AE14" s="36">
        <v>1941</v>
      </c>
      <c r="AF14" s="36">
        <v>4871</v>
      </c>
      <c r="AG14" s="36">
        <v>3074</v>
      </c>
      <c r="AH14" s="36">
        <v>2025</v>
      </c>
      <c r="AI14" s="36">
        <v>5099</v>
      </c>
      <c r="AJ14" s="36">
        <v>1160</v>
      </c>
      <c r="AK14" s="36">
        <v>82</v>
      </c>
      <c r="AL14" s="36">
        <v>1242</v>
      </c>
      <c r="AM14" s="36">
        <v>3139</v>
      </c>
      <c r="AN14" s="36">
        <v>2052</v>
      </c>
      <c r="AO14" s="36">
        <v>5191</v>
      </c>
      <c r="AP14" s="36">
        <v>3132</v>
      </c>
      <c r="AQ14" s="36">
        <v>2004</v>
      </c>
      <c r="AR14" s="36">
        <v>5136</v>
      </c>
      <c r="AS14" s="36">
        <v>2834</v>
      </c>
      <c r="AT14" s="36">
        <v>1809</v>
      </c>
      <c r="AU14" s="36">
        <v>4643</v>
      </c>
      <c r="AV14" s="36">
        <v>1139</v>
      </c>
      <c r="AW14" s="36">
        <v>93</v>
      </c>
      <c r="AX14" s="36">
        <v>1232</v>
      </c>
      <c r="AY14" s="36">
        <v>3180</v>
      </c>
      <c r="AZ14" s="36">
        <v>2030</v>
      </c>
      <c r="BA14" s="36">
        <v>5210</v>
      </c>
      <c r="BB14" s="36">
        <v>3243</v>
      </c>
      <c r="BC14" s="36">
        <v>2230</v>
      </c>
      <c r="BD14" s="36">
        <v>5473</v>
      </c>
      <c r="BE14" s="36">
        <v>3096</v>
      </c>
      <c r="BF14" s="36">
        <v>1964</v>
      </c>
      <c r="BG14" s="36">
        <v>5060</v>
      </c>
      <c r="BH14" s="36">
        <v>1102</v>
      </c>
      <c r="BI14" s="36">
        <v>118</v>
      </c>
      <c r="BJ14" s="36">
        <v>1220</v>
      </c>
      <c r="BK14" s="36">
        <v>3290</v>
      </c>
      <c r="BL14" s="36">
        <v>2225</v>
      </c>
      <c r="BM14" s="36">
        <v>5515</v>
      </c>
      <c r="BN14" s="36">
        <v>3217</v>
      </c>
      <c r="BO14" s="36">
        <v>2264</v>
      </c>
      <c r="BP14" s="36">
        <v>5481</v>
      </c>
      <c r="BQ14" s="36">
        <v>3127</v>
      </c>
      <c r="BR14" s="36">
        <v>2153</v>
      </c>
      <c r="BS14" s="36">
        <v>5280</v>
      </c>
      <c r="BT14" s="36">
        <v>1044</v>
      </c>
      <c r="BU14" s="36">
        <v>106</v>
      </c>
      <c r="BV14" s="36">
        <v>1150</v>
      </c>
      <c r="BW14" s="36">
        <v>3322</v>
      </c>
      <c r="BX14" s="36">
        <v>2207</v>
      </c>
      <c r="BY14" s="36">
        <v>5529</v>
      </c>
      <c r="BZ14" s="36">
        <v>3359</v>
      </c>
      <c r="CA14" s="36">
        <v>2364</v>
      </c>
      <c r="CB14" s="36">
        <v>5723</v>
      </c>
      <c r="CC14" s="36">
        <v>3310</v>
      </c>
      <c r="CD14" s="36">
        <v>2397</v>
      </c>
      <c r="CE14" s="36">
        <v>5707</v>
      </c>
      <c r="CF14" s="36">
        <v>1230</v>
      </c>
      <c r="CG14" s="36">
        <v>104</v>
      </c>
      <c r="CH14" s="36">
        <v>1334</v>
      </c>
      <c r="CI14" s="36">
        <v>3896</v>
      </c>
      <c r="CJ14" s="36">
        <v>2518</v>
      </c>
      <c r="CK14" s="36">
        <v>6414</v>
      </c>
      <c r="CL14" s="36">
        <v>3467</v>
      </c>
      <c r="CM14" s="36">
        <v>2263</v>
      </c>
      <c r="CN14" s="36">
        <v>5730</v>
      </c>
      <c r="CO14" s="36">
        <v>3204</v>
      </c>
      <c r="CP14" s="36">
        <v>2128</v>
      </c>
      <c r="CQ14" s="36">
        <v>5332</v>
      </c>
      <c r="CR14" s="36">
        <v>1206</v>
      </c>
      <c r="CS14" s="36">
        <v>147</v>
      </c>
      <c r="CT14" s="36">
        <v>1353</v>
      </c>
      <c r="CU14" s="36">
        <v>3923</v>
      </c>
      <c r="CV14" s="36">
        <v>2516</v>
      </c>
      <c r="CW14" s="36">
        <v>6439</v>
      </c>
      <c r="CX14" s="36">
        <v>3604</v>
      </c>
      <c r="CY14" s="36">
        <v>2499</v>
      </c>
      <c r="CZ14" s="36">
        <v>6103</v>
      </c>
      <c r="DA14" s="36">
        <v>3216</v>
      </c>
      <c r="DB14" s="36">
        <v>2134</v>
      </c>
      <c r="DC14" s="7">
        <v>5350</v>
      </c>
      <c r="DD14" s="7">
        <v>1149</v>
      </c>
      <c r="DE14" s="7">
        <v>146</v>
      </c>
      <c r="DF14" s="7">
        <v>1295</v>
      </c>
      <c r="DG14" s="7">
        <v>3719</v>
      </c>
      <c r="DH14" s="7">
        <v>2317</v>
      </c>
      <c r="DI14" s="7">
        <v>6036</v>
      </c>
      <c r="DJ14" s="7">
        <v>3567</v>
      </c>
      <c r="DK14" s="7">
        <v>2468</v>
      </c>
      <c r="DL14" s="7">
        <v>6035</v>
      </c>
      <c r="DM14" s="7">
        <v>3448</v>
      </c>
      <c r="DN14" s="7">
        <v>2353</v>
      </c>
      <c r="DO14" s="7">
        <v>5801</v>
      </c>
      <c r="DP14" s="7">
        <v>1244</v>
      </c>
      <c r="DQ14" s="7">
        <v>151</v>
      </c>
      <c r="DR14" s="7">
        <v>1395</v>
      </c>
      <c r="DS14" s="36">
        <v>3562</v>
      </c>
      <c r="DT14" s="36">
        <v>2481</v>
      </c>
      <c r="DU14" s="36">
        <v>6043</v>
      </c>
      <c r="DV14" s="36">
        <v>3494</v>
      </c>
      <c r="DW14" s="36">
        <v>2419</v>
      </c>
      <c r="DX14" s="36">
        <v>5913</v>
      </c>
      <c r="DY14" s="36">
        <v>3419</v>
      </c>
      <c r="DZ14" s="36">
        <v>2329</v>
      </c>
      <c r="EA14" s="7">
        <v>5748</v>
      </c>
      <c r="EB14" s="7">
        <v>1216</v>
      </c>
      <c r="EC14" s="7">
        <v>158</v>
      </c>
      <c r="ED14" s="7">
        <v>1374</v>
      </c>
      <c r="EE14" s="7">
        <v>3410</v>
      </c>
      <c r="EF14" s="7">
        <v>2186</v>
      </c>
      <c r="EG14" s="7">
        <v>5596</v>
      </c>
      <c r="EH14" s="7">
        <v>3261</v>
      </c>
      <c r="EI14" s="7">
        <v>2451</v>
      </c>
      <c r="EJ14" s="7">
        <v>5712</v>
      </c>
      <c r="EK14" s="7">
        <v>3352</v>
      </c>
      <c r="EL14" s="7">
        <v>2228</v>
      </c>
      <c r="EM14" s="7">
        <v>5580</v>
      </c>
      <c r="EN14" s="7">
        <v>1194</v>
      </c>
      <c r="EO14" s="7">
        <v>144</v>
      </c>
      <c r="EP14" s="7">
        <v>1338</v>
      </c>
      <c r="EQ14" s="7">
        <v>3297</v>
      </c>
      <c r="ER14" s="7">
        <v>2190</v>
      </c>
      <c r="ES14" s="7">
        <v>5487</v>
      </c>
      <c r="ET14" s="7">
        <v>3193</v>
      </c>
      <c r="EU14" s="7">
        <v>2213</v>
      </c>
      <c r="EV14" s="7">
        <v>5406</v>
      </c>
      <c r="EW14" s="7">
        <v>3016</v>
      </c>
      <c r="EX14" s="7">
        <v>2287</v>
      </c>
      <c r="EY14" s="7">
        <v>5303</v>
      </c>
      <c r="EZ14" s="7">
        <v>1100</v>
      </c>
      <c r="FA14" s="7">
        <v>110</v>
      </c>
      <c r="FB14" s="7">
        <v>1210</v>
      </c>
      <c r="FC14" s="25">
        <v>3318</v>
      </c>
      <c r="FD14" s="25">
        <v>2078</v>
      </c>
      <c r="FE14" s="25">
        <v>5396</v>
      </c>
      <c r="FF14" s="25">
        <v>3039</v>
      </c>
      <c r="FG14" s="25">
        <v>2214</v>
      </c>
      <c r="FH14" s="25">
        <v>5253</v>
      </c>
      <c r="FI14" s="25">
        <v>3047</v>
      </c>
      <c r="FJ14" s="25">
        <v>2103</v>
      </c>
      <c r="FK14" s="25">
        <v>5150</v>
      </c>
      <c r="FL14" s="25">
        <v>1010</v>
      </c>
      <c r="FM14" s="25">
        <v>109</v>
      </c>
      <c r="FN14" s="25">
        <v>1119</v>
      </c>
      <c r="FO14" s="25">
        <v>3474</v>
      </c>
      <c r="FP14" s="25">
        <v>2051</v>
      </c>
      <c r="FQ14" s="25">
        <v>5525</v>
      </c>
      <c r="FR14" s="25">
        <v>3010</v>
      </c>
      <c r="FS14" s="25">
        <v>2085</v>
      </c>
      <c r="FT14" s="25">
        <v>5095</v>
      </c>
      <c r="FU14" s="25">
        <v>2940</v>
      </c>
      <c r="FV14" s="25">
        <v>2108</v>
      </c>
      <c r="FW14" s="25">
        <v>5048</v>
      </c>
      <c r="FX14" s="25">
        <v>1017</v>
      </c>
      <c r="FY14" s="25">
        <v>147</v>
      </c>
      <c r="FZ14" s="25">
        <v>1164</v>
      </c>
      <c r="GA14" s="25">
        <v>3466</v>
      </c>
      <c r="GB14" s="25">
        <v>2124</v>
      </c>
      <c r="GC14" s="25">
        <v>5590</v>
      </c>
      <c r="GD14" s="25">
        <v>3153</v>
      </c>
      <c r="GE14" s="25">
        <v>2060</v>
      </c>
      <c r="GF14" s="25">
        <v>5213</v>
      </c>
      <c r="GG14" s="25">
        <v>2982</v>
      </c>
      <c r="GH14" s="25">
        <v>1963</v>
      </c>
      <c r="GI14" s="25">
        <v>4945</v>
      </c>
      <c r="GJ14" s="25">
        <v>970</v>
      </c>
      <c r="GK14" s="25">
        <v>128</v>
      </c>
      <c r="GL14" s="25">
        <v>1098</v>
      </c>
      <c r="GM14" s="25">
        <v>3423</v>
      </c>
      <c r="GN14" s="25">
        <v>2036</v>
      </c>
      <c r="GO14" s="25">
        <v>5459</v>
      </c>
      <c r="GP14" s="25">
        <v>3192</v>
      </c>
      <c r="GQ14" s="25">
        <v>2053</v>
      </c>
      <c r="GR14" s="25">
        <v>5245</v>
      </c>
      <c r="GS14" s="25">
        <v>3146</v>
      </c>
      <c r="GT14" s="25">
        <v>1979</v>
      </c>
      <c r="GU14" s="25">
        <v>5125</v>
      </c>
      <c r="GV14" s="25">
        <v>944</v>
      </c>
      <c r="GW14" s="25">
        <v>126</v>
      </c>
      <c r="GX14" s="25">
        <v>1070</v>
      </c>
      <c r="GY14" s="25">
        <v>3441</v>
      </c>
      <c r="GZ14" s="25">
        <v>2105</v>
      </c>
      <c r="HA14" s="25">
        <v>5546</v>
      </c>
      <c r="HB14" s="25">
        <v>3230</v>
      </c>
      <c r="HC14" s="25">
        <v>2075</v>
      </c>
      <c r="HD14" s="25">
        <v>5305</v>
      </c>
      <c r="HE14" s="25">
        <v>3161</v>
      </c>
      <c r="HF14" s="25">
        <v>2058</v>
      </c>
      <c r="HG14" s="25">
        <v>5219</v>
      </c>
      <c r="HH14" s="25">
        <v>952</v>
      </c>
      <c r="HI14" s="25">
        <v>131</v>
      </c>
      <c r="HJ14" s="25">
        <v>1083</v>
      </c>
      <c r="HK14" s="25">
        <v>3561</v>
      </c>
      <c r="HL14" s="25">
        <v>2410</v>
      </c>
      <c r="HM14" s="25">
        <v>5971</v>
      </c>
      <c r="HN14" s="25">
        <v>3302</v>
      </c>
      <c r="HO14" s="25">
        <v>2083</v>
      </c>
      <c r="HP14" s="25">
        <v>5385</v>
      </c>
      <c r="HQ14" s="25">
        <v>3008</v>
      </c>
      <c r="HR14" s="25">
        <v>1912</v>
      </c>
      <c r="HS14" s="25">
        <v>4920</v>
      </c>
      <c r="HT14" s="25">
        <v>962</v>
      </c>
      <c r="HU14" s="25">
        <v>127</v>
      </c>
      <c r="HV14" s="25">
        <v>1089</v>
      </c>
      <c r="HW14" s="25">
        <v>3740</v>
      </c>
      <c r="HX14" s="25">
        <v>2307</v>
      </c>
      <c r="HY14" s="25">
        <v>6047</v>
      </c>
      <c r="HZ14" s="25">
        <v>3059</v>
      </c>
      <c r="IA14" s="25">
        <v>2198</v>
      </c>
      <c r="IB14" s="25">
        <v>5257</v>
      </c>
      <c r="IC14" s="25">
        <v>3020</v>
      </c>
      <c r="ID14" s="25">
        <v>1891</v>
      </c>
      <c r="IE14" s="25">
        <v>4911</v>
      </c>
      <c r="IF14" s="25">
        <v>994</v>
      </c>
      <c r="IG14" s="25">
        <v>145</v>
      </c>
      <c r="IH14" s="25">
        <v>1139</v>
      </c>
      <c r="II14" s="25">
        <v>4077</v>
      </c>
      <c r="IJ14" s="25">
        <v>2602</v>
      </c>
      <c r="IK14" s="25">
        <v>6679</v>
      </c>
      <c r="IL14" s="25">
        <v>3129</v>
      </c>
      <c r="IM14" s="25">
        <v>2013</v>
      </c>
      <c r="IN14" s="25">
        <v>5142</v>
      </c>
      <c r="IO14" s="25">
        <v>2761</v>
      </c>
      <c r="IP14" s="25">
        <v>1958</v>
      </c>
      <c r="IQ14" s="25">
        <v>4719</v>
      </c>
      <c r="IR14" s="25">
        <v>1013</v>
      </c>
      <c r="IS14" s="25">
        <v>144</v>
      </c>
      <c r="IT14" s="25">
        <v>1157</v>
      </c>
      <c r="IV14" s="25">
        <v>4015</v>
      </c>
      <c r="IW14" s="25">
        <v>2587</v>
      </c>
      <c r="IX14" s="25">
        <v>6602</v>
      </c>
      <c r="IZ14" s="25">
        <v>3487</v>
      </c>
      <c r="JA14" s="25">
        <v>2295</v>
      </c>
      <c r="JB14" s="25">
        <v>5782</v>
      </c>
      <c r="JC14" s="25">
        <v>2831</v>
      </c>
      <c r="JD14" s="25">
        <v>1798</v>
      </c>
      <c r="JE14" s="25">
        <v>4629</v>
      </c>
      <c r="JF14" s="25">
        <v>1001</v>
      </c>
      <c r="JG14" s="25">
        <v>201</v>
      </c>
      <c r="JH14" s="25">
        <v>1202</v>
      </c>
      <c r="JI14" s="25">
        <v>5</v>
      </c>
      <c r="JJ14" s="25">
        <v>3846</v>
      </c>
      <c r="JK14" s="25">
        <v>2329</v>
      </c>
      <c r="JL14" s="25">
        <v>6180</v>
      </c>
      <c r="JN14" s="25">
        <v>3363</v>
      </c>
      <c r="JO14" s="25">
        <v>2261</v>
      </c>
      <c r="JP14" s="25">
        <v>5624</v>
      </c>
      <c r="JQ14" s="25">
        <v>1</v>
      </c>
      <c r="JR14" s="25">
        <v>3174</v>
      </c>
      <c r="JS14" s="25">
        <v>2020</v>
      </c>
      <c r="JT14" s="25">
        <v>5195</v>
      </c>
      <c r="JU14" s="25">
        <v>998</v>
      </c>
      <c r="JV14" s="25">
        <v>181</v>
      </c>
      <c r="JW14" s="25">
        <v>1179</v>
      </c>
      <c r="JX14" s="25">
        <v>1</v>
      </c>
      <c r="JY14" s="25">
        <v>3753</v>
      </c>
      <c r="JZ14" s="25">
        <v>2267</v>
      </c>
      <c r="KA14" s="25">
        <v>6021</v>
      </c>
      <c r="KB14" s="25">
        <v>3</v>
      </c>
      <c r="KC14" s="25">
        <v>3256</v>
      </c>
      <c r="KD14" s="25">
        <v>2054</v>
      </c>
      <c r="KE14" s="25">
        <v>5313</v>
      </c>
      <c r="KG14" s="25">
        <v>3052</v>
      </c>
      <c r="KH14" s="25">
        <v>2020</v>
      </c>
      <c r="KI14" s="25">
        <v>5072</v>
      </c>
      <c r="KJ14" s="25">
        <v>1116</v>
      </c>
      <c r="KK14" s="25">
        <v>193</v>
      </c>
      <c r="KL14" s="25">
        <v>1309</v>
      </c>
    </row>
    <row r="15" spans="1:298" x14ac:dyDescent="0.3">
      <c r="A15" s="61">
        <v>15</v>
      </c>
      <c r="B15" s="35" t="s">
        <v>43</v>
      </c>
      <c r="C15" s="36">
        <v>23276</v>
      </c>
      <c r="D15" s="36">
        <v>12852</v>
      </c>
      <c r="E15" s="36">
        <v>36128</v>
      </c>
      <c r="F15" s="36">
        <v>23788</v>
      </c>
      <c r="G15" s="36">
        <v>13130</v>
      </c>
      <c r="H15" s="36">
        <v>36918</v>
      </c>
      <c r="I15" s="36">
        <v>23591</v>
      </c>
      <c r="J15" s="36">
        <v>12914</v>
      </c>
      <c r="K15" s="36">
        <v>36505</v>
      </c>
      <c r="L15" s="36">
        <v>9863</v>
      </c>
      <c r="M15" s="36">
        <v>1072</v>
      </c>
      <c r="N15" s="36">
        <v>10935</v>
      </c>
      <c r="O15" s="36">
        <v>22766</v>
      </c>
      <c r="P15" s="36">
        <v>12688</v>
      </c>
      <c r="Q15" s="36">
        <v>35454</v>
      </c>
      <c r="R15" s="36">
        <v>23207</v>
      </c>
      <c r="S15" s="36">
        <v>13371</v>
      </c>
      <c r="T15" s="36">
        <v>36578</v>
      </c>
      <c r="U15" s="36">
        <v>23147</v>
      </c>
      <c r="V15" s="36">
        <v>12464</v>
      </c>
      <c r="W15" s="36">
        <v>35611</v>
      </c>
      <c r="X15" s="36">
        <v>10365</v>
      </c>
      <c r="Y15" s="36">
        <v>1032</v>
      </c>
      <c r="Z15" s="36">
        <v>11397</v>
      </c>
      <c r="AA15" s="36">
        <v>23576</v>
      </c>
      <c r="AB15" s="36">
        <v>12368</v>
      </c>
      <c r="AC15" s="36">
        <v>35944</v>
      </c>
      <c r="AD15" s="36">
        <v>23054</v>
      </c>
      <c r="AE15" s="36">
        <v>13002</v>
      </c>
      <c r="AF15" s="36">
        <v>36056</v>
      </c>
      <c r="AG15" s="36">
        <v>22734</v>
      </c>
      <c r="AH15" s="36">
        <v>12619</v>
      </c>
      <c r="AI15" s="36">
        <v>35353</v>
      </c>
      <c r="AJ15" s="36">
        <v>10677</v>
      </c>
      <c r="AK15" s="36">
        <v>1047</v>
      </c>
      <c r="AL15" s="36">
        <v>11724</v>
      </c>
      <c r="AM15" s="36">
        <v>24753</v>
      </c>
      <c r="AN15" s="36">
        <v>13799</v>
      </c>
      <c r="AO15" s="36">
        <v>38552</v>
      </c>
      <c r="AP15" s="36">
        <v>24315</v>
      </c>
      <c r="AQ15" s="36">
        <v>13457</v>
      </c>
      <c r="AR15" s="36">
        <v>37772</v>
      </c>
      <c r="AS15" s="36">
        <v>22572</v>
      </c>
      <c r="AT15" s="36">
        <v>12006</v>
      </c>
      <c r="AU15" s="36">
        <v>34578</v>
      </c>
      <c r="AV15" s="36">
        <v>10480</v>
      </c>
      <c r="AW15" s="36">
        <v>996</v>
      </c>
      <c r="AX15" s="36">
        <v>11476</v>
      </c>
      <c r="AY15" s="36">
        <v>25323</v>
      </c>
      <c r="AZ15" s="36">
        <v>14077</v>
      </c>
      <c r="BA15" s="36">
        <v>39400</v>
      </c>
      <c r="BB15" s="36">
        <v>24531</v>
      </c>
      <c r="BC15" s="36">
        <v>14237</v>
      </c>
      <c r="BD15" s="36">
        <v>38768</v>
      </c>
      <c r="BE15" s="36">
        <v>23372</v>
      </c>
      <c r="BF15" s="36">
        <v>12716</v>
      </c>
      <c r="BG15" s="36">
        <v>36088</v>
      </c>
      <c r="BH15" s="36">
        <v>10633</v>
      </c>
      <c r="BI15" s="36">
        <v>1073</v>
      </c>
      <c r="BJ15" s="36">
        <v>11706</v>
      </c>
      <c r="BK15" s="36">
        <v>26283</v>
      </c>
      <c r="BL15" s="36">
        <v>14893</v>
      </c>
      <c r="BM15" s="36">
        <v>41176</v>
      </c>
      <c r="BN15" s="36">
        <v>25080</v>
      </c>
      <c r="BO15" s="36">
        <v>14534</v>
      </c>
      <c r="BP15" s="36">
        <v>39614</v>
      </c>
      <c r="BQ15" s="36">
        <v>23662</v>
      </c>
      <c r="BR15" s="36">
        <v>13437</v>
      </c>
      <c r="BS15" s="36">
        <v>37099</v>
      </c>
      <c r="BT15" s="36">
        <v>10865</v>
      </c>
      <c r="BU15" s="36">
        <v>1069</v>
      </c>
      <c r="BV15" s="36">
        <v>11934</v>
      </c>
      <c r="BW15" s="36">
        <v>25682</v>
      </c>
      <c r="BX15" s="36">
        <v>14583</v>
      </c>
      <c r="BY15" s="36">
        <v>40265</v>
      </c>
      <c r="BZ15" s="36">
        <v>26005</v>
      </c>
      <c r="CA15" s="36">
        <v>15193</v>
      </c>
      <c r="CB15" s="36">
        <v>41198</v>
      </c>
      <c r="CC15" s="36">
        <v>24307</v>
      </c>
      <c r="CD15" s="36">
        <v>13824</v>
      </c>
      <c r="CE15" s="36">
        <v>38131</v>
      </c>
      <c r="CF15" s="36">
        <v>11102</v>
      </c>
      <c r="CG15" s="36">
        <v>1184</v>
      </c>
      <c r="CH15" s="36">
        <v>12286</v>
      </c>
      <c r="CI15" s="36">
        <v>24913</v>
      </c>
      <c r="CJ15" s="36">
        <v>14692</v>
      </c>
      <c r="CK15" s="36">
        <v>39605</v>
      </c>
      <c r="CL15" s="36">
        <v>25705</v>
      </c>
      <c r="CM15" s="36">
        <v>14868</v>
      </c>
      <c r="CN15" s="36">
        <v>40573</v>
      </c>
      <c r="CO15" s="36">
        <v>24751</v>
      </c>
      <c r="CP15" s="36">
        <v>13955</v>
      </c>
      <c r="CQ15" s="36">
        <v>38706</v>
      </c>
      <c r="CR15" s="36">
        <v>11495</v>
      </c>
      <c r="CS15" s="36">
        <v>1297</v>
      </c>
      <c r="CT15" s="36">
        <v>12792</v>
      </c>
      <c r="CU15" s="36">
        <v>25067</v>
      </c>
      <c r="CV15" s="36">
        <v>14694</v>
      </c>
      <c r="CW15" s="36">
        <v>39761</v>
      </c>
      <c r="CX15" s="36">
        <v>24228</v>
      </c>
      <c r="CY15" s="36">
        <v>14646</v>
      </c>
      <c r="CZ15" s="36">
        <v>38874</v>
      </c>
      <c r="DA15" s="36">
        <v>24277</v>
      </c>
      <c r="DB15" s="36">
        <v>13704</v>
      </c>
      <c r="DC15" s="7">
        <v>37981</v>
      </c>
      <c r="DD15" s="7">
        <v>11945</v>
      </c>
      <c r="DE15" s="7">
        <v>1338</v>
      </c>
      <c r="DF15" s="7">
        <v>13283</v>
      </c>
      <c r="DG15" s="7">
        <v>25142</v>
      </c>
      <c r="DH15" s="7">
        <v>14325</v>
      </c>
      <c r="DI15" s="7">
        <v>39467</v>
      </c>
      <c r="DJ15" s="7">
        <v>24125</v>
      </c>
      <c r="DK15" s="7">
        <v>14554</v>
      </c>
      <c r="DL15" s="7">
        <v>38679</v>
      </c>
      <c r="DM15" s="7">
        <v>22975</v>
      </c>
      <c r="DN15" s="7">
        <v>13384</v>
      </c>
      <c r="DO15" s="7">
        <v>36359</v>
      </c>
      <c r="DP15" s="7">
        <v>12072</v>
      </c>
      <c r="DQ15" s="7">
        <v>1505</v>
      </c>
      <c r="DR15" s="7">
        <v>13577</v>
      </c>
      <c r="DS15" s="36">
        <v>24120</v>
      </c>
      <c r="DT15" s="36">
        <v>14091</v>
      </c>
      <c r="DU15" s="36">
        <v>38211</v>
      </c>
      <c r="DV15" s="36">
        <v>24292</v>
      </c>
      <c r="DW15" s="36">
        <v>14372</v>
      </c>
      <c r="DX15" s="36">
        <v>38664</v>
      </c>
      <c r="DY15" s="36">
        <v>22963</v>
      </c>
      <c r="DZ15" s="36">
        <v>13339</v>
      </c>
      <c r="EA15" s="7">
        <v>36302</v>
      </c>
      <c r="EB15" s="7">
        <v>10719</v>
      </c>
      <c r="EC15" s="7">
        <v>1332</v>
      </c>
      <c r="ED15" s="7">
        <v>12051</v>
      </c>
      <c r="EE15" s="7">
        <v>22485</v>
      </c>
      <c r="EF15" s="7">
        <v>13095</v>
      </c>
      <c r="EG15" s="7">
        <v>35580</v>
      </c>
      <c r="EH15" s="7">
        <v>23119</v>
      </c>
      <c r="EI15" s="7">
        <v>13812</v>
      </c>
      <c r="EJ15" s="7">
        <v>36931</v>
      </c>
      <c r="EK15" s="7">
        <v>23146</v>
      </c>
      <c r="EL15" s="7">
        <v>13044</v>
      </c>
      <c r="EM15" s="7">
        <v>36190</v>
      </c>
      <c r="EN15" s="7">
        <v>10597</v>
      </c>
      <c r="EO15" s="7">
        <v>1281</v>
      </c>
      <c r="EP15" s="7">
        <v>11878</v>
      </c>
      <c r="EQ15" s="7">
        <v>21262</v>
      </c>
      <c r="ER15" s="7">
        <v>12246</v>
      </c>
      <c r="ES15" s="7">
        <v>33508</v>
      </c>
      <c r="ET15" s="7">
        <v>21628</v>
      </c>
      <c r="EU15" s="7">
        <v>13045</v>
      </c>
      <c r="EV15" s="7">
        <v>34673</v>
      </c>
      <c r="EW15" s="7">
        <v>21953</v>
      </c>
      <c r="EX15" s="7">
        <v>12698</v>
      </c>
      <c r="EY15" s="7">
        <v>34651</v>
      </c>
      <c r="EZ15" s="7">
        <v>10976</v>
      </c>
      <c r="FA15" s="7">
        <v>1260</v>
      </c>
      <c r="FB15" s="7">
        <v>12236</v>
      </c>
      <c r="FC15" s="25">
        <v>20839</v>
      </c>
      <c r="FD15" s="25">
        <v>11645</v>
      </c>
      <c r="FE15" s="25">
        <v>32484</v>
      </c>
      <c r="FF15" s="25">
        <v>20725</v>
      </c>
      <c r="FG15" s="25">
        <v>12304</v>
      </c>
      <c r="FH15" s="25">
        <v>33029</v>
      </c>
      <c r="FI15" s="25">
        <v>20452</v>
      </c>
      <c r="FJ15" s="25">
        <v>11949</v>
      </c>
      <c r="FK15" s="25">
        <v>32401</v>
      </c>
      <c r="FL15" s="25">
        <v>10803</v>
      </c>
      <c r="FM15" s="25">
        <v>1246</v>
      </c>
      <c r="FN15" s="25">
        <v>12049</v>
      </c>
      <c r="FO15" s="25">
        <v>21276</v>
      </c>
      <c r="FP15" s="25">
        <v>11417</v>
      </c>
      <c r="FQ15" s="25">
        <v>32693</v>
      </c>
      <c r="FR15" s="25">
        <v>20217</v>
      </c>
      <c r="FS15" s="25">
        <v>11747</v>
      </c>
      <c r="FT15" s="25">
        <v>31964</v>
      </c>
      <c r="FU15" s="25">
        <v>19753</v>
      </c>
      <c r="FV15" s="25">
        <v>11192</v>
      </c>
      <c r="FW15" s="25">
        <v>30945</v>
      </c>
      <c r="FX15" s="25">
        <v>10117</v>
      </c>
      <c r="FY15" s="25">
        <v>1231</v>
      </c>
      <c r="FZ15" s="25">
        <v>11348</v>
      </c>
      <c r="GA15" s="25">
        <v>21891</v>
      </c>
      <c r="GB15" s="25">
        <v>11830</v>
      </c>
      <c r="GC15" s="25">
        <v>33721</v>
      </c>
      <c r="GD15" s="25">
        <v>20585</v>
      </c>
      <c r="GE15" s="25">
        <v>11427</v>
      </c>
      <c r="GF15" s="25">
        <v>32012</v>
      </c>
      <c r="GG15" s="25">
        <v>19276</v>
      </c>
      <c r="GH15" s="25">
        <v>10718</v>
      </c>
      <c r="GI15" s="25">
        <v>29994</v>
      </c>
      <c r="GJ15" s="25">
        <v>9700</v>
      </c>
      <c r="GK15" s="25">
        <v>1186</v>
      </c>
      <c r="GL15" s="25">
        <v>10886</v>
      </c>
      <c r="GM15" s="25">
        <v>22549</v>
      </c>
      <c r="GN15" s="25">
        <v>11853</v>
      </c>
      <c r="GO15" s="25">
        <v>34402</v>
      </c>
      <c r="GP15" s="25">
        <v>21103</v>
      </c>
      <c r="GQ15" s="25">
        <v>11718</v>
      </c>
      <c r="GR15" s="25">
        <v>32821</v>
      </c>
      <c r="GS15" s="25">
        <v>19583</v>
      </c>
      <c r="GT15" s="25">
        <v>10465</v>
      </c>
      <c r="GU15" s="25">
        <v>30048</v>
      </c>
      <c r="GV15" s="25">
        <v>9475</v>
      </c>
      <c r="GW15" s="25">
        <v>1169</v>
      </c>
      <c r="GX15" s="25">
        <v>10644</v>
      </c>
      <c r="GY15" s="25">
        <v>22087</v>
      </c>
      <c r="GZ15" s="25">
        <v>11795</v>
      </c>
      <c r="HA15" s="25">
        <v>33882</v>
      </c>
      <c r="HB15" s="25">
        <v>21952</v>
      </c>
      <c r="HC15" s="25">
        <v>11861</v>
      </c>
      <c r="HD15" s="25">
        <v>33813</v>
      </c>
      <c r="HE15" s="25">
        <v>19887</v>
      </c>
      <c r="HF15" s="25">
        <v>10749</v>
      </c>
      <c r="HG15" s="25">
        <v>30636</v>
      </c>
      <c r="HH15" s="25">
        <v>9610</v>
      </c>
      <c r="HI15" s="25">
        <v>1170</v>
      </c>
      <c r="HJ15" s="25">
        <v>10780</v>
      </c>
      <c r="HK15" s="25">
        <v>20902</v>
      </c>
      <c r="HL15" s="25">
        <v>11067</v>
      </c>
      <c r="HM15" s="25">
        <v>31969</v>
      </c>
      <c r="HN15" s="25">
        <v>21780</v>
      </c>
      <c r="HO15" s="25">
        <v>11818</v>
      </c>
      <c r="HP15" s="25">
        <v>33598</v>
      </c>
      <c r="HQ15" s="25">
        <v>20733</v>
      </c>
      <c r="HR15" s="25">
        <v>10892</v>
      </c>
      <c r="HS15" s="25">
        <v>31625</v>
      </c>
      <c r="HT15" s="25">
        <v>9910</v>
      </c>
      <c r="HU15" s="25">
        <v>1314</v>
      </c>
      <c r="HV15" s="25">
        <v>11224</v>
      </c>
      <c r="HW15" s="25">
        <v>21734</v>
      </c>
      <c r="HX15" s="25">
        <v>11476</v>
      </c>
      <c r="HY15" s="25">
        <v>33210</v>
      </c>
      <c r="HZ15" s="25">
        <v>20278</v>
      </c>
      <c r="IA15" s="25">
        <v>11058</v>
      </c>
      <c r="IB15" s="25">
        <v>31336</v>
      </c>
      <c r="IC15" s="25">
        <v>20429</v>
      </c>
      <c r="ID15" s="25">
        <v>10798</v>
      </c>
      <c r="IE15" s="25">
        <v>31227</v>
      </c>
      <c r="IF15" s="25">
        <v>10432</v>
      </c>
      <c r="IG15" s="25">
        <v>1388</v>
      </c>
      <c r="IH15" s="25">
        <v>11820</v>
      </c>
      <c r="II15" s="25">
        <v>22742</v>
      </c>
      <c r="IJ15" s="25">
        <v>12491</v>
      </c>
      <c r="IK15" s="25">
        <v>35233</v>
      </c>
      <c r="IL15" s="25">
        <v>20687</v>
      </c>
      <c r="IM15" s="25">
        <v>11111</v>
      </c>
      <c r="IN15" s="25">
        <v>31798</v>
      </c>
      <c r="IO15" s="25">
        <v>18997</v>
      </c>
      <c r="IP15" s="25">
        <v>10090</v>
      </c>
      <c r="IQ15" s="25">
        <v>29087</v>
      </c>
      <c r="IR15" s="25">
        <v>10522</v>
      </c>
      <c r="IS15" s="25">
        <v>1445</v>
      </c>
      <c r="IT15" s="25">
        <v>11967</v>
      </c>
      <c r="IU15" s="25">
        <v>5</v>
      </c>
      <c r="IV15" s="25">
        <v>22165</v>
      </c>
      <c r="IW15" s="25">
        <v>11912</v>
      </c>
      <c r="IX15" s="25">
        <v>34082</v>
      </c>
      <c r="IY15" s="25">
        <v>1</v>
      </c>
      <c r="IZ15" s="25">
        <v>21463</v>
      </c>
      <c r="JA15" s="25">
        <v>11924</v>
      </c>
      <c r="JB15" s="25">
        <v>33388</v>
      </c>
      <c r="JC15" s="25">
        <v>19376</v>
      </c>
      <c r="JD15" s="25">
        <v>10144</v>
      </c>
      <c r="JE15" s="25">
        <v>29520</v>
      </c>
      <c r="JF15" s="25">
        <v>9909</v>
      </c>
      <c r="JG15" s="25">
        <v>1367</v>
      </c>
      <c r="JH15" s="25">
        <v>11276</v>
      </c>
      <c r="JI15" s="25">
        <v>7</v>
      </c>
      <c r="JJ15" s="25">
        <v>21109</v>
      </c>
      <c r="JK15" s="25">
        <v>11003</v>
      </c>
      <c r="JL15" s="25">
        <v>32119</v>
      </c>
      <c r="JM15" s="25">
        <v>6</v>
      </c>
      <c r="JN15" s="25">
        <v>20764</v>
      </c>
      <c r="JO15" s="25">
        <v>11258</v>
      </c>
      <c r="JP15" s="25">
        <v>32028</v>
      </c>
      <c r="JQ15" s="25">
        <v>3</v>
      </c>
      <c r="JR15" s="25">
        <v>19927</v>
      </c>
      <c r="JS15" s="25">
        <v>10754</v>
      </c>
      <c r="JT15" s="25">
        <v>30684</v>
      </c>
      <c r="JU15" s="25">
        <v>10091</v>
      </c>
      <c r="JV15" s="25">
        <v>1530</v>
      </c>
      <c r="JW15" s="25">
        <v>11621</v>
      </c>
      <c r="JX15" s="25">
        <v>5</v>
      </c>
      <c r="JY15" s="25">
        <v>20256</v>
      </c>
      <c r="JZ15" s="25">
        <v>10391</v>
      </c>
      <c r="KA15" s="25">
        <v>30652</v>
      </c>
      <c r="KB15" s="25">
        <v>5</v>
      </c>
      <c r="KC15" s="25">
        <v>19967</v>
      </c>
      <c r="KD15" s="25">
        <v>10469</v>
      </c>
      <c r="KE15" s="25">
        <v>30441</v>
      </c>
      <c r="KF15" s="25">
        <v>6</v>
      </c>
      <c r="KG15" s="25">
        <v>19322</v>
      </c>
      <c r="KH15" s="25">
        <v>10290</v>
      </c>
      <c r="KI15" s="25">
        <v>29618</v>
      </c>
      <c r="KJ15" s="25">
        <v>10472</v>
      </c>
      <c r="KK15" s="25">
        <v>1695</v>
      </c>
      <c r="KL15" s="25">
        <v>12167</v>
      </c>
    </row>
    <row r="16" spans="1:298" x14ac:dyDescent="0.3">
      <c r="B16" s="26"/>
      <c r="C16" s="27"/>
      <c r="D16" s="27"/>
      <c r="E16" s="28"/>
      <c r="F16" s="27"/>
      <c r="G16" s="29"/>
      <c r="H16" s="27"/>
      <c r="I16" s="27"/>
      <c r="J16" s="27"/>
      <c r="K16" s="27"/>
      <c r="L16" s="27"/>
      <c r="M16" s="27"/>
      <c r="N16" s="27"/>
    </row>
    <row r="17" spans="1:99" x14ac:dyDescent="0.3">
      <c r="A17" s="61">
        <v>1</v>
      </c>
      <c r="C17" s="25" t="s">
        <v>220</v>
      </c>
      <c r="D17" s="25" t="s">
        <v>221</v>
      </c>
      <c r="E17" s="25" t="s">
        <v>222</v>
      </c>
      <c r="F17" s="25" t="s">
        <v>223</v>
      </c>
      <c r="G17" s="25" t="s">
        <v>224</v>
      </c>
      <c r="H17" s="25" t="s">
        <v>225</v>
      </c>
      <c r="I17" s="25" t="s">
        <v>226</v>
      </c>
      <c r="J17" s="25" t="s">
        <v>227</v>
      </c>
      <c r="K17" s="25" t="s">
        <v>228</v>
      </c>
      <c r="L17" s="25" t="s">
        <v>229</v>
      </c>
      <c r="M17" s="25" t="s">
        <v>230</v>
      </c>
      <c r="N17" s="25" t="s">
        <v>231</v>
      </c>
      <c r="O17" s="25" t="s">
        <v>232</v>
      </c>
      <c r="P17" s="25" t="s">
        <v>233</v>
      </c>
      <c r="Q17" s="25" t="s">
        <v>234</v>
      </c>
      <c r="R17" s="25" t="s">
        <v>235</v>
      </c>
      <c r="S17" s="25" t="s">
        <v>236</v>
      </c>
      <c r="T17" s="25" t="s">
        <v>237</v>
      </c>
      <c r="U17" s="25" t="s">
        <v>238</v>
      </c>
      <c r="V17" s="25" t="s">
        <v>239</v>
      </c>
      <c r="W17" s="25" t="s">
        <v>240</v>
      </c>
      <c r="X17" s="25" t="s">
        <v>241</v>
      </c>
      <c r="Y17" s="25" t="s">
        <v>242</v>
      </c>
      <c r="Z17" s="25" t="s">
        <v>243</v>
      </c>
      <c r="AA17" s="25" t="s">
        <v>244</v>
      </c>
      <c r="AB17" s="25" t="s">
        <v>245</v>
      </c>
      <c r="AC17" s="25" t="s">
        <v>246</v>
      </c>
      <c r="AD17" s="25" t="s">
        <v>247</v>
      </c>
      <c r="AE17" s="25" t="s">
        <v>89</v>
      </c>
      <c r="AF17" s="25" t="s">
        <v>90</v>
      </c>
      <c r="AG17" s="60" t="s">
        <v>248</v>
      </c>
      <c r="AH17" s="60" t="s">
        <v>249</v>
      </c>
      <c r="AI17" s="25" t="s">
        <v>250</v>
      </c>
      <c r="AJ17" s="25" t="s">
        <v>251</v>
      </c>
      <c r="AK17" s="25" t="s">
        <v>261</v>
      </c>
      <c r="AL17" s="25" t="s">
        <v>262</v>
      </c>
      <c r="AM17" s="63" t="s">
        <v>272</v>
      </c>
      <c r="AN17" s="63" t="s">
        <v>273</v>
      </c>
      <c r="AO17" s="25" t="s">
        <v>283</v>
      </c>
      <c r="AP17" s="25" t="s">
        <v>284</v>
      </c>
      <c r="AQ17" s="25" t="s">
        <v>294</v>
      </c>
      <c r="AR17" s="25" t="s">
        <v>295</v>
      </c>
      <c r="AS17" s="25" t="s">
        <v>401</v>
      </c>
      <c r="AT17" s="25" t="s">
        <v>402</v>
      </c>
      <c r="AU17" s="25" t="s">
        <v>403</v>
      </c>
      <c r="AV17" s="60" t="str">
        <f t="shared" ref="AV17:AX17" si="0">AV20&amp;"_ins_"&amp;AV21</f>
        <v>2024_ins_divers</v>
      </c>
      <c r="AW17" s="60" t="str">
        <f t="shared" si="0"/>
        <v>2024_ins_männlich</v>
      </c>
      <c r="AX17" s="60" t="str">
        <f t="shared" si="0"/>
        <v>2024_ins_weiblich</v>
      </c>
      <c r="AY17" s="25" t="s">
        <v>440</v>
      </c>
      <c r="AZ17" s="25" t="s">
        <v>441</v>
      </c>
      <c r="BA17" s="25" t="s">
        <v>442</v>
      </c>
      <c r="BB17" s="25" t="s">
        <v>443</v>
      </c>
    </row>
    <row r="18" spans="1:99" s="72" customFormat="1" x14ac:dyDescent="0.3">
      <c r="A18" s="71">
        <v>2</v>
      </c>
      <c r="C18" s="73" t="s">
        <v>422</v>
      </c>
      <c r="AG18" s="74"/>
      <c r="AH18" s="74"/>
      <c r="AM18" s="73"/>
      <c r="AN18" s="73"/>
      <c r="AV18" s="74"/>
      <c r="AW18" s="74"/>
      <c r="AX18" s="74"/>
    </row>
    <row r="19" spans="1:99" x14ac:dyDescent="0.3">
      <c r="A19" s="61">
        <v>3</v>
      </c>
      <c r="B19" s="34" t="s">
        <v>28</v>
      </c>
      <c r="C19" s="34" t="s">
        <v>29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7"/>
      <c r="AD19" s="7"/>
      <c r="AE19" s="7"/>
      <c r="AF19" s="7"/>
      <c r="AG19"/>
      <c r="AH19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/>
      <c r="AW19"/>
      <c r="AX19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</row>
    <row r="20" spans="1:99" x14ac:dyDescent="0.3">
      <c r="A20" s="61">
        <v>4</v>
      </c>
      <c r="B20"/>
      <c r="C20" s="39" t="s">
        <v>31</v>
      </c>
      <c r="D20" s="39" t="s">
        <v>31</v>
      </c>
      <c r="E20" s="39" t="s">
        <v>32</v>
      </c>
      <c r="F20" s="39" t="s">
        <v>32</v>
      </c>
      <c r="G20" s="39" t="s">
        <v>33</v>
      </c>
      <c r="H20" s="39" t="s">
        <v>33</v>
      </c>
      <c r="I20" s="39" t="s">
        <v>34</v>
      </c>
      <c r="J20" s="39" t="s">
        <v>34</v>
      </c>
      <c r="K20" s="39" t="s">
        <v>35</v>
      </c>
      <c r="L20" s="39" t="s">
        <v>35</v>
      </c>
      <c r="M20" s="39" t="s">
        <v>36</v>
      </c>
      <c r="N20" s="39" t="s">
        <v>36</v>
      </c>
      <c r="O20" s="39" t="s">
        <v>37</v>
      </c>
      <c r="P20" s="39" t="s">
        <v>37</v>
      </c>
      <c r="Q20" s="39" t="s">
        <v>38</v>
      </c>
      <c r="R20" s="39" t="s">
        <v>38</v>
      </c>
      <c r="S20" s="39" t="s">
        <v>39</v>
      </c>
      <c r="T20" s="39" t="s">
        <v>39</v>
      </c>
      <c r="U20" s="39" t="s">
        <v>40</v>
      </c>
      <c r="V20" s="39" t="s">
        <v>40</v>
      </c>
      <c r="W20" s="39" t="s">
        <v>41</v>
      </c>
      <c r="X20" s="39" t="s">
        <v>41</v>
      </c>
      <c r="Y20" s="39" t="s">
        <v>42</v>
      </c>
      <c r="Z20" s="39" t="s">
        <v>42</v>
      </c>
      <c r="AA20" s="39" t="s">
        <v>78</v>
      </c>
      <c r="AB20" s="39" t="s">
        <v>78</v>
      </c>
      <c r="AC20" s="7" t="s">
        <v>79</v>
      </c>
      <c r="AD20" s="7" t="s">
        <v>79</v>
      </c>
      <c r="AE20" s="7" t="s">
        <v>80</v>
      </c>
      <c r="AF20" s="7" t="s">
        <v>80</v>
      </c>
      <c r="AG20" s="39" t="s">
        <v>91</v>
      </c>
      <c r="AH20" s="39" t="s">
        <v>91</v>
      </c>
      <c r="AI20" s="7" t="s">
        <v>219</v>
      </c>
      <c r="AJ20" s="7" t="s">
        <v>219</v>
      </c>
      <c r="AK20" s="7" t="s">
        <v>252</v>
      </c>
      <c r="AL20" s="7" t="s">
        <v>252</v>
      </c>
      <c r="AM20" s="7" t="s">
        <v>263</v>
      </c>
      <c r="AN20" s="7" t="s">
        <v>263</v>
      </c>
      <c r="AO20" s="7" t="s">
        <v>282</v>
      </c>
      <c r="AP20" s="7" t="s">
        <v>282</v>
      </c>
      <c r="AQ20" s="7" t="s">
        <v>293</v>
      </c>
      <c r="AR20" s="7" t="s">
        <v>293</v>
      </c>
      <c r="AS20" s="7" t="s">
        <v>396</v>
      </c>
      <c r="AT20" s="7" t="s">
        <v>396</v>
      </c>
      <c r="AU20" s="7" t="s">
        <v>396</v>
      </c>
      <c r="AV20" s="39" t="s">
        <v>406</v>
      </c>
      <c r="AW20" s="39" t="s">
        <v>406</v>
      </c>
      <c r="AX20" s="39" t="s">
        <v>406</v>
      </c>
      <c r="AY20" s="7" t="s">
        <v>439</v>
      </c>
      <c r="AZ20" s="7" t="s">
        <v>439</v>
      </c>
      <c r="BA20" s="7" t="s">
        <v>439</v>
      </c>
      <c r="BB20" s="7" t="s">
        <v>444</v>
      </c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</row>
    <row r="21" spans="1:99" x14ac:dyDescent="0.3">
      <c r="A21" s="61">
        <v>5</v>
      </c>
      <c r="B21" s="34" t="s">
        <v>30</v>
      </c>
      <c r="C21" t="s">
        <v>60</v>
      </c>
      <c r="D21" t="s">
        <v>61</v>
      </c>
      <c r="E21" t="s">
        <v>60</v>
      </c>
      <c r="F21" t="s">
        <v>61</v>
      </c>
      <c r="G21" t="s">
        <v>60</v>
      </c>
      <c r="H21" t="s">
        <v>61</v>
      </c>
      <c r="I21" t="s">
        <v>60</v>
      </c>
      <c r="J21" t="s">
        <v>61</v>
      </c>
      <c r="K21" t="s">
        <v>60</v>
      </c>
      <c r="L21" t="s">
        <v>61</v>
      </c>
      <c r="M21" t="s">
        <v>60</v>
      </c>
      <c r="N21" t="s">
        <v>61</v>
      </c>
      <c r="O21" t="s">
        <v>60</v>
      </c>
      <c r="P21" t="s">
        <v>61</v>
      </c>
      <c r="Q21" t="s">
        <v>60</v>
      </c>
      <c r="R21" t="s">
        <v>61</v>
      </c>
      <c r="S21" t="s">
        <v>60</v>
      </c>
      <c r="T21" t="s">
        <v>61</v>
      </c>
      <c r="U21" t="s">
        <v>60</v>
      </c>
      <c r="V21" t="s">
        <v>61</v>
      </c>
      <c r="W21" t="s">
        <v>60</v>
      </c>
      <c r="X21" t="s">
        <v>61</v>
      </c>
      <c r="Y21" t="s">
        <v>60</v>
      </c>
      <c r="Z21" t="s">
        <v>61</v>
      </c>
      <c r="AA21" t="s">
        <v>60</v>
      </c>
      <c r="AB21" t="s">
        <v>61</v>
      </c>
      <c r="AC21" s="7" t="s">
        <v>60</v>
      </c>
      <c r="AD21" s="7" t="s">
        <v>61</v>
      </c>
      <c r="AE21" s="7" t="s">
        <v>60</v>
      </c>
      <c r="AF21" s="7" t="s">
        <v>61</v>
      </c>
      <c r="AG21" t="s">
        <v>60</v>
      </c>
      <c r="AH21" t="s">
        <v>61</v>
      </c>
      <c r="AI21" s="7" t="s">
        <v>60</v>
      </c>
      <c r="AJ21" s="7" t="s">
        <v>61</v>
      </c>
      <c r="AK21" s="7" t="s">
        <v>60</v>
      </c>
      <c r="AL21" s="7" t="s">
        <v>61</v>
      </c>
      <c r="AM21" s="7" t="s">
        <v>60</v>
      </c>
      <c r="AN21" s="7" t="s">
        <v>61</v>
      </c>
      <c r="AO21" s="7" t="s">
        <v>60</v>
      </c>
      <c r="AP21" s="7" t="s">
        <v>61</v>
      </c>
      <c r="AQ21" s="7" t="s">
        <v>60</v>
      </c>
      <c r="AR21" s="7" t="s">
        <v>61</v>
      </c>
      <c r="AS21" s="7" t="s">
        <v>296</v>
      </c>
      <c r="AT21" s="7" t="s">
        <v>60</v>
      </c>
      <c r="AU21" s="7" t="s">
        <v>61</v>
      </c>
      <c r="AV21" t="s">
        <v>296</v>
      </c>
      <c r="AW21" t="s">
        <v>60</v>
      </c>
      <c r="AX21" t="s">
        <v>61</v>
      </c>
      <c r="AY21" s="7" t="s">
        <v>296</v>
      </c>
      <c r="AZ21" s="7" t="s">
        <v>60</v>
      </c>
      <c r="BA21" s="7" t="s">
        <v>61</v>
      </c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</row>
    <row r="22" spans="1:99" x14ac:dyDescent="0.3">
      <c r="A22" s="61">
        <v>6</v>
      </c>
      <c r="B22" s="35" t="s">
        <v>2</v>
      </c>
      <c r="C22" s="36">
        <v>2158</v>
      </c>
      <c r="D22" s="36">
        <v>681</v>
      </c>
      <c r="E22" s="36">
        <v>2116</v>
      </c>
      <c r="F22" s="36">
        <v>671</v>
      </c>
      <c r="G22" s="36">
        <v>2145</v>
      </c>
      <c r="H22" s="36">
        <v>665</v>
      </c>
      <c r="I22" s="36">
        <v>2199</v>
      </c>
      <c r="J22" s="36">
        <v>655</v>
      </c>
      <c r="K22" s="36">
        <v>2225</v>
      </c>
      <c r="L22" s="36">
        <v>731</v>
      </c>
      <c r="M22" s="36">
        <v>2223</v>
      </c>
      <c r="N22" s="36">
        <v>717</v>
      </c>
      <c r="O22" s="36">
        <v>2154</v>
      </c>
      <c r="P22" s="36">
        <v>767</v>
      </c>
      <c r="Q22" s="36">
        <v>2219</v>
      </c>
      <c r="R22" s="36">
        <v>842</v>
      </c>
      <c r="S22" s="36">
        <v>2138</v>
      </c>
      <c r="T22" s="36">
        <v>901</v>
      </c>
      <c r="U22" s="36">
        <v>2068</v>
      </c>
      <c r="V22" s="36">
        <v>858</v>
      </c>
      <c r="W22" s="36">
        <v>1978</v>
      </c>
      <c r="X22" s="36">
        <v>820</v>
      </c>
      <c r="Y22" s="36">
        <v>1887</v>
      </c>
      <c r="Z22" s="36">
        <v>763</v>
      </c>
      <c r="AA22" s="36">
        <v>1887</v>
      </c>
      <c r="AB22" s="36">
        <v>803</v>
      </c>
      <c r="AC22" s="7">
        <v>1827</v>
      </c>
      <c r="AD22" s="7">
        <v>765</v>
      </c>
      <c r="AE22" s="7">
        <v>1822</v>
      </c>
      <c r="AF22" s="7">
        <v>770</v>
      </c>
      <c r="AG22" s="36">
        <v>1833</v>
      </c>
      <c r="AH22" s="36">
        <v>775</v>
      </c>
      <c r="AI22" s="7">
        <v>1798</v>
      </c>
      <c r="AJ22" s="7">
        <v>723</v>
      </c>
      <c r="AK22" s="7">
        <v>1878</v>
      </c>
      <c r="AL22" s="7">
        <v>701</v>
      </c>
      <c r="AM22" s="7">
        <v>1869</v>
      </c>
      <c r="AN22" s="7">
        <v>698</v>
      </c>
      <c r="AO22" s="7">
        <v>1844</v>
      </c>
      <c r="AP22" s="7">
        <v>696</v>
      </c>
      <c r="AQ22" s="7">
        <v>1838</v>
      </c>
      <c r="AR22" s="7">
        <v>709</v>
      </c>
      <c r="AS22" s="7">
        <v>1</v>
      </c>
      <c r="AT22" s="7">
        <v>1845</v>
      </c>
      <c r="AU22" s="7">
        <v>711</v>
      </c>
      <c r="AV22" s="36"/>
      <c r="AW22" s="36">
        <v>1759</v>
      </c>
      <c r="AX22" s="36">
        <v>745</v>
      </c>
      <c r="AY22" s="7"/>
      <c r="AZ22" s="7">
        <v>1652</v>
      </c>
      <c r="BA22" s="7">
        <v>694</v>
      </c>
      <c r="BB22" s="7">
        <v>2346</v>
      </c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</row>
    <row r="23" spans="1:99" x14ac:dyDescent="0.3">
      <c r="A23" s="61">
        <v>7</v>
      </c>
      <c r="B23" s="35" t="s">
        <v>3</v>
      </c>
      <c r="C23" s="36">
        <v>6025</v>
      </c>
      <c r="D23" s="36">
        <v>3157</v>
      </c>
      <c r="E23" s="36">
        <v>5725</v>
      </c>
      <c r="F23" s="36">
        <v>2989</v>
      </c>
      <c r="G23" s="36">
        <v>5706</v>
      </c>
      <c r="H23" s="36">
        <v>2954</v>
      </c>
      <c r="I23" s="36">
        <v>5841</v>
      </c>
      <c r="J23" s="36">
        <v>3163</v>
      </c>
      <c r="K23" s="36">
        <v>5994</v>
      </c>
      <c r="L23" s="36">
        <v>3290</v>
      </c>
      <c r="M23" s="36">
        <v>6156</v>
      </c>
      <c r="N23" s="36">
        <v>3424</v>
      </c>
      <c r="O23" s="36">
        <v>6246</v>
      </c>
      <c r="P23" s="36">
        <v>3487</v>
      </c>
      <c r="Q23" s="36">
        <v>5922</v>
      </c>
      <c r="R23" s="36">
        <v>3505</v>
      </c>
      <c r="S23" s="36">
        <v>5829</v>
      </c>
      <c r="T23" s="36">
        <v>3341</v>
      </c>
      <c r="U23" s="36">
        <v>5737</v>
      </c>
      <c r="V23" s="36">
        <v>3230</v>
      </c>
      <c r="W23" s="36">
        <v>5633</v>
      </c>
      <c r="X23" s="36">
        <v>3165</v>
      </c>
      <c r="Y23" s="36">
        <v>5360</v>
      </c>
      <c r="Z23" s="36">
        <v>3035</v>
      </c>
      <c r="AA23" s="36">
        <v>5121</v>
      </c>
      <c r="AB23" s="36">
        <v>2837</v>
      </c>
      <c r="AC23" s="7">
        <v>4821</v>
      </c>
      <c r="AD23" s="7">
        <v>2680</v>
      </c>
      <c r="AE23" s="7">
        <v>4619</v>
      </c>
      <c r="AF23" s="7">
        <v>2516</v>
      </c>
      <c r="AG23" s="36">
        <v>4533</v>
      </c>
      <c r="AH23" s="36">
        <v>2557</v>
      </c>
      <c r="AI23" s="7">
        <v>4557</v>
      </c>
      <c r="AJ23" s="7">
        <v>2564</v>
      </c>
      <c r="AK23" s="7">
        <v>4627</v>
      </c>
      <c r="AL23" s="7">
        <v>2538</v>
      </c>
      <c r="AM23" s="7">
        <v>4660</v>
      </c>
      <c r="AN23" s="7">
        <v>2572</v>
      </c>
      <c r="AO23" s="7">
        <v>4704</v>
      </c>
      <c r="AP23" s="7">
        <v>2486</v>
      </c>
      <c r="AQ23" s="7">
        <v>4828</v>
      </c>
      <c r="AR23" s="7">
        <v>2503</v>
      </c>
      <c r="AS23" s="7"/>
      <c r="AT23" s="7">
        <v>4857</v>
      </c>
      <c r="AU23" s="7">
        <v>2505</v>
      </c>
      <c r="AV23" s="36">
        <v>3</v>
      </c>
      <c r="AW23" s="36">
        <v>4742</v>
      </c>
      <c r="AX23" s="36">
        <v>2454</v>
      </c>
      <c r="AY23" s="7">
        <v>2</v>
      </c>
      <c r="AZ23" s="7">
        <v>4637</v>
      </c>
      <c r="BA23" s="7">
        <v>2332</v>
      </c>
      <c r="BB23" s="7">
        <v>6971</v>
      </c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</row>
    <row r="24" spans="1:99" x14ac:dyDescent="0.3">
      <c r="A24" s="61">
        <v>8</v>
      </c>
      <c r="B24" s="35" t="s">
        <v>4</v>
      </c>
      <c r="C24" s="36">
        <v>13451</v>
      </c>
      <c r="D24" s="36">
        <v>5222</v>
      </c>
      <c r="E24" s="36">
        <v>13203</v>
      </c>
      <c r="F24" s="36">
        <v>4920</v>
      </c>
      <c r="G24" s="36">
        <v>13267</v>
      </c>
      <c r="H24" s="36">
        <v>4789</v>
      </c>
      <c r="I24" s="36">
        <v>13603</v>
      </c>
      <c r="J24" s="36">
        <v>4874</v>
      </c>
      <c r="K24" s="36">
        <v>13751</v>
      </c>
      <c r="L24" s="36">
        <v>5321</v>
      </c>
      <c r="M24" s="36">
        <v>14322</v>
      </c>
      <c r="N24" s="36">
        <v>5460</v>
      </c>
      <c r="O24" s="36">
        <v>14496</v>
      </c>
      <c r="P24" s="36">
        <v>5474</v>
      </c>
      <c r="Q24" s="36">
        <v>14362</v>
      </c>
      <c r="R24" s="36">
        <v>5599</v>
      </c>
      <c r="S24" s="36">
        <v>14114</v>
      </c>
      <c r="T24" s="36">
        <v>5700</v>
      </c>
      <c r="U24" s="36">
        <v>13750</v>
      </c>
      <c r="V24" s="36">
        <v>5657</v>
      </c>
      <c r="W24" s="36">
        <v>13534</v>
      </c>
      <c r="X24" s="36">
        <v>5637</v>
      </c>
      <c r="Y24" s="36">
        <v>13237</v>
      </c>
      <c r="Z24" s="36">
        <v>5401</v>
      </c>
      <c r="AA24" s="36">
        <v>12567</v>
      </c>
      <c r="AB24" s="36">
        <v>5126</v>
      </c>
      <c r="AC24" s="7">
        <v>11989</v>
      </c>
      <c r="AD24" s="7">
        <v>4844</v>
      </c>
      <c r="AE24" s="7">
        <v>11458</v>
      </c>
      <c r="AF24" s="7">
        <v>4585</v>
      </c>
      <c r="AG24" s="36">
        <v>11357</v>
      </c>
      <c r="AH24" s="36">
        <v>4464</v>
      </c>
      <c r="AI24" s="7">
        <v>11628</v>
      </c>
      <c r="AJ24" s="7">
        <v>4526</v>
      </c>
      <c r="AK24" s="7">
        <v>12126</v>
      </c>
      <c r="AL24" s="7">
        <v>4685</v>
      </c>
      <c r="AM24" s="7">
        <v>12295</v>
      </c>
      <c r="AN24" s="7">
        <v>4648</v>
      </c>
      <c r="AO24" s="7">
        <v>12430</v>
      </c>
      <c r="AP24" s="7">
        <v>4680</v>
      </c>
      <c r="AQ24" s="7">
        <v>12519</v>
      </c>
      <c r="AR24" s="7">
        <v>4893</v>
      </c>
      <c r="AS24" s="7"/>
      <c r="AT24" s="7">
        <v>12379</v>
      </c>
      <c r="AU24" s="7">
        <v>4932</v>
      </c>
      <c r="AV24" s="36"/>
      <c r="AW24" s="36">
        <v>12172</v>
      </c>
      <c r="AX24" s="36">
        <v>4814</v>
      </c>
      <c r="AY24" s="7">
        <v>2</v>
      </c>
      <c r="AZ24" s="7">
        <v>11835</v>
      </c>
      <c r="BA24" s="7">
        <v>4584</v>
      </c>
      <c r="BB24" s="7">
        <v>16421</v>
      </c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</row>
    <row r="25" spans="1:99" x14ac:dyDescent="0.3">
      <c r="A25" s="61">
        <v>9</v>
      </c>
      <c r="B25" s="35" t="s">
        <v>5</v>
      </c>
      <c r="C25" s="36">
        <v>17077</v>
      </c>
      <c r="D25" s="36">
        <v>8500</v>
      </c>
      <c r="E25" s="36">
        <v>16731</v>
      </c>
      <c r="F25" s="36">
        <v>8954</v>
      </c>
      <c r="G25" s="36">
        <v>17029</v>
      </c>
      <c r="H25" s="36">
        <v>8591</v>
      </c>
      <c r="I25" s="36">
        <v>17682</v>
      </c>
      <c r="J25" s="36">
        <v>8838</v>
      </c>
      <c r="K25" s="36">
        <v>17789</v>
      </c>
      <c r="L25" s="36">
        <v>8937</v>
      </c>
      <c r="M25" s="36">
        <v>18394</v>
      </c>
      <c r="N25" s="36">
        <v>9297</v>
      </c>
      <c r="O25" s="36">
        <v>18528</v>
      </c>
      <c r="P25" s="36">
        <v>9638</v>
      </c>
      <c r="Q25" s="36">
        <v>18523</v>
      </c>
      <c r="R25" s="36">
        <v>9486</v>
      </c>
      <c r="S25" s="36">
        <v>18233</v>
      </c>
      <c r="T25" s="36">
        <v>9358</v>
      </c>
      <c r="U25" s="36">
        <v>18008</v>
      </c>
      <c r="V25" s="36">
        <v>9353</v>
      </c>
      <c r="W25" s="36">
        <v>17470</v>
      </c>
      <c r="X25" s="36">
        <v>9233</v>
      </c>
      <c r="Y25" s="36">
        <v>16871</v>
      </c>
      <c r="Z25" s="36">
        <v>8825</v>
      </c>
      <c r="AA25" s="36">
        <v>16250</v>
      </c>
      <c r="AB25" s="36">
        <v>8394</v>
      </c>
      <c r="AC25" s="7">
        <v>15698</v>
      </c>
      <c r="AD25" s="7">
        <v>7962</v>
      </c>
      <c r="AE25" s="7">
        <v>15468</v>
      </c>
      <c r="AF25" s="7">
        <v>7518</v>
      </c>
      <c r="AG25" s="36">
        <v>15408</v>
      </c>
      <c r="AH25" s="36">
        <v>7371</v>
      </c>
      <c r="AI25" s="7">
        <v>15645</v>
      </c>
      <c r="AJ25" s="7">
        <v>7515</v>
      </c>
      <c r="AK25" s="7">
        <v>15573</v>
      </c>
      <c r="AL25" s="7">
        <v>7721</v>
      </c>
      <c r="AM25" s="7">
        <v>15432</v>
      </c>
      <c r="AN25" s="7">
        <v>7429</v>
      </c>
      <c r="AO25" s="7">
        <v>15210</v>
      </c>
      <c r="AP25" s="7">
        <v>7235</v>
      </c>
      <c r="AQ25" s="7">
        <v>15285</v>
      </c>
      <c r="AR25" s="7">
        <v>7393</v>
      </c>
      <c r="AS25" s="7">
        <v>1</v>
      </c>
      <c r="AT25" s="7">
        <v>15212</v>
      </c>
      <c r="AU25" s="7">
        <v>7308</v>
      </c>
      <c r="AV25" s="36">
        <v>2</v>
      </c>
      <c r="AW25" s="36">
        <v>15044</v>
      </c>
      <c r="AX25" s="36">
        <v>7113</v>
      </c>
      <c r="AY25" s="7">
        <v>1</v>
      </c>
      <c r="AZ25" s="7">
        <v>14683</v>
      </c>
      <c r="BA25" s="7">
        <v>6706</v>
      </c>
      <c r="BB25" s="7">
        <v>21390</v>
      </c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</row>
    <row r="26" spans="1:99" x14ac:dyDescent="0.3">
      <c r="A26" s="61">
        <v>10</v>
      </c>
      <c r="B26" s="35" t="s">
        <v>6</v>
      </c>
      <c r="C26" s="36">
        <v>6042</v>
      </c>
      <c r="D26" s="36">
        <v>3662</v>
      </c>
      <c r="E26" s="36">
        <v>6053</v>
      </c>
      <c r="F26" s="36">
        <v>3547</v>
      </c>
      <c r="G26" s="36">
        <v>6101</v>
      </c>
      <c r="H26" s="36">
        <v>3444</v>
      </c>
      <c r="I26" s="36">
        <v>6242</v>
      </c>
      <c r="J26" s="36">
        <v>3535</v>
      </c>
      <c r="K26" s="36">
        <v>6584</v>
      </c>
      <c r="L26" s="36">
        <v>3808</v>
      </c>
      <c r="M26" s="36">
        <v>6687</v>
      </c>
      <c r="N26" s="36">
        <v>3995</v>
      </c>
      <c r="O26" s="36">
        <v>6790</v>
      </c>
      <c r="P26" s="36">
        <v>3998</v>
      </c>
      <c r="Q26" s="36">
        <v>6668</v>
      </c>
      <c r="R26" s="36">
        <v>3882</v>
      </c>
      <c r="S26" s="36">
        <v>6555</v>
      </c>
      <c r="T26" s="36">
        <v>3753</v>
      </c>
      <c r="U26" s="36">
        <v>6395</v>
      </c>
      <c r="V26" s="36">
        <v>3671</v>
      </c>
      <c r="W26" s="36">
        <v>6201</v>
      </c>
      <c r="X26" s="36">
        <v>3586</v>
      </c>
      <c r="Y26" s="36">
        <v>5920</v>
      </c>
      <c r="Z26" s="36">
        <v>3476</v>
      </c>
      <c r="AA26" s="36">
        <v>5687</v>
      </c>
      <c r="AB26" s="36">
        <v>3221</v>
      </c>
      <c r="AC26" s="7">
        <v>5468</v>
      </c>
      <c r="AD26" s="7">
        <v>2999</v>
      </c>
      <c r="AE26" s="7">
        <v>5333</v>
      </c>
      <c r="AF26" s="7">
        <v>2899</v>
      </c>
      <c r="AG26" s="36">
        <v>5430</v>
      </c>
      <c r="AH26" s="36">
        <v>2842</v>
      </c>
      <c r="AI26" s="7">
        <v>5528</v>
      </c>
      <c r="AJ26" s="7">
        <v>2894</v>
      </c>
      <c r="AK26" s="7">
        <v>5608</v>
      </c>
      <c r="AL26" s="7">
        <v>2846</v>
      </c>
      <c r="AM26" s="7">
        <v>5618</v>
      </c>
      <c r="AN26" s="7">
        <v>2726</v>
      </c>
      <c r="AO26" s="7">
        <v>5443</v>
      </c>
      <c r="AP26" s="7">
        <v>2706</v>
      </c>
      <c r="AQ26" s="7">
        <v>5321</v>
      </c>
      <c r="AR26" s="7">
        <v>2660</v>
      </c>
      <c r="AS26" s="7"/>
      <c r="AT26" s="7">
        <v>5299</v>
      </c>
      <c r="AU26" s="7">
        <v>2690</v>
      </c>
      <c r="AV26" s="36"/>
      <c r="AW26" s="36">
        <v>5179</v>
      </c>
      <c r="AX26" s="36">
        <v>2641</v>
      </c>
      <c r="AY26" s="7">
        <v>1</v>
      </c>
      <c r="AZ26" s="7">
        <v>4995</v>
      </c>
      <c r="BA26" s="7">
        <v>2549</v>
      </c>
      <c r="BB26" s="7">
        <v>7545</v>
      </c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</row>
    <row r="27" spans="1:99" x14ac:dyDescent="0.3">
      <c r="A27" s="61">
        <v>11</v>
      </c>
      <c r="B27" s="35" t="s">
        <v>7</v>
      </c>
      <c r="C27" s="36">
        <v>12652</v>
      </c>
      <c r="D27" s="36">
        <v>6044</v>
      </c>
      <c r="E27" s="36">
        <v>12353</v>
      </c>
      <c r="F27" s="36">
        <v>5871</v>
      </c>
      <c r="G27" s="36">
        <v>12308</v>
      </c>
      <c r="H27" s="36">
        <v>6042</v>
      </c>
      <c r="I27" s="36">
        <v>12620</v>
      </c>
      <c r="J27" s="36">
        <v>6123</v>
      </c>
      <c r="K27" s="36">
        <v>12896</v>
      </c>
      <c r="L27" s="36">
        <v>6268</v>
      </c>
      <c r="M27" s="36">
        <v>13194</v>
      </c>
      <c r="N27" s="36">
        <v>6488</v>
      </c>
      <c r="O27" s="36">
        <v>13366</v>
      </c>
      <c r="P27" s="36">
        <v>6538</v>
      </c>
      <c r="Q27" s="36">
        <v>13107</v>
      </c>
      <c r="R27" s="36">
        <v>6731</v>
      </c>
      <c r="S27" s="36">
        <v>12689</v>
      </c>
      <c r="T27" s="36">
        <v>6609</v>
      </c>
      <c r="U27" s="36">
        <v>12476</v>
      </c>
      <c r="V27" s="36">
        <v>6435</v>
      </c>
      <c r="W27" s="36">
        <v>12005</v>
      </c>
      <c r="X27" s="36">
        <v>6259</v>
      </c>
      <c r="Y27" s="36">
        <v>11587</v>
      </c>
      <c r="Z27" s="36">
        <v>5993</v>
      </c>
      <c r="AA27" s="36">
        <v>11079</v>
      </c>
      <c r="AB27" s="36">
        <v>5658</v>
      </c>
      <c r="AC27" s="7">
        <v>10520</v>
      </c>
      <c r="AD27" s="7">
        <v>5300</v>
      </c>
      <c r="AE27" s="7">
        <v>10300</v>
      </c>
      <c r="AF27" s="7">
        <v>5026</v>
      </c>
      <c r="AG27" s="36">
        <v>10252</v>
      </c>
      <c r="AH27" s="36">
        <v>5077</v>
      </c>
      <c r="AI27" s="7">
        <v>10586</v>
      </c>
      <c r="AJ27" s="7">
        <v>5017</v>
      </c>
      <c r="AK27" s="7">
        <v>10549</v>
      </c>
      <c r="AL27" s="7">
        <v>4994</v>
      </c>
      <c r="AM27" s="7">
        <v>10391</v>
      </c>
      <c r="AN27" s="7">
        <v>4932</v>
      </c>
      <c r="AO27" s="7">
        <v>10380</v>
      </c>
      <c r="AP27" s="7">
        <v>4948</v>
      </c>
      <c r="AQ27" s="7">
        <v>10310</v>
      </c>
      <c r="AR27" s="7">
        <v>4965</v>
      </c>
      <c r="AS27" s="7">
        <v>4</v>
      </c>
      <c r="AT27" s="7">
        <v>10310</v>
      </c>
      <c r="AU27" s="7">
        <v>5004</v>
      </c>
      <c r="AV27" s="36">
        <v>5</v>
      </c>
      <c r="AW27" s="36">
        <v>10140</v>
      </c>
      <c r="AX27" s="36">
        <v>4783</v>
      </c>
      <c r="AY27" s="7">
        <v>6</v>
      </c>
      <c r="AZ27" s="7">
        <v>9926</v>
      </c>
      <c r="BA27" s="7">
        <v>4510</v>
      </c>
      <c r="BB27" s="7">
        <v>14442</v>
      </c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</row>
    <row r="28" spans="1:99" x14ac:dyDescent="0.3">
      <c r="A28" s="61">
        <v>12</v>
      </c>
      <c r="B28" s="35" t="s">
        <v>8</v>
      </c>
      <c r="C28" s="36">
        <v>8236</v>
      </c>
      <c r="D28" s="36">
        <v>4338</v>
      </c>
      <c r="E28" s="36">
        <v>8309</v>
      </c>
      <c r="F28" s="36">
        <v>4345</v>
      </c>
      <c r="G28" s="36">
        <v>8519</v>
      </c>
      <c r="H28" s="36">
        <v>4423</v>
      </c>
      <c r="I28" s="36">
        <v>8677</v>
      </c>
      <c r="J28" s="36">
        <v>4609</v>
      </c>
      <c r="K28" s="36">
        <v>8836</v>
      </c>
      <c r="L28" s="36">
        <v>4749</v>
      </c>
      <c r="M28" s="36">
        <v>9005</v>
      </c>
      <c r="N28" s="36">
        <v>5034</v>
      </c>
      <c r="O28" s="36">
        <v>8921</v>
      </c>
      <c r="P28" s="36">
        <v>5009</v>
      </c>
      <c r="Q28" s="36">
        <v>8911</v>
      </c>
      <c r="R28" s="36">
        <v>4943</v>
      </c>
      <c r="S28" s="36">
        <v>8677</v>
      </c>
      <c r="T28" s="36">
        <v>4682</v>
      </c>
      <c r="U28" s="36">
        <v>8512</v>
      </c>
      <c r="V28" s="36">
        <v>4425</v>
      </c>
      <c r="W28" s="36">
        <v>8251</v>
      </c>
      <c r="X28" s="36">
        <v>4274</v>
      </c>
      <c r="Y28" s="36">
        <v>7994</v>
      </c>
      <c r="Z28" s="36">
        <v>4090</v>
      </c>
      <c r="AA28" s="36">
        <v>7601</v>
      </c>
      <c r="AB28" s="36">
        <v>3889</v>
      </c>
      <c r="AC28" s="7">
        <v>7242</v>
      </c>
      <c r="AD28" s="7">
        <v>3705</v>
      </c>
      <c r="AE28" s="7">
        <v>7126</v>
      </c>
      <c r="AF28" s="7">
        <v>3582</v>
      </c>
      <c r="AG28" s="36">
        <v>7180</v>
      </c>
      <c r="AH28" s="36">
        <v>3545</v>
      </c>
      <c r="AI28" s="7">
        <v>7306</v>
      </c>
      <c r="AJ28" s="7">
        <v>3565</v>
      </c>
      <c r="AK28" s="7">
        <v>7358</v>
      </c>
      <c r="AL28" s="7">
        <v>3516</v>
      </c>
      <c r="AM28" s="7">
        <v>7271</v>
      </c>
      <c r="AN28" s="7">
        <v>3395</v>
      </c>
      <c r="AO28" s="7">
        <v>7215</v>
      </c>
      <c r="AP28" s="7">
        <v>3354</v>
      </c>
      <c r="AQ28" s="7">
        <v>7172</v>
      </c>
      <c r="AR28" s="7">
        <v>3236</v>
      </c>
      <c r="AS28" s="7"/>
      <c r="AT28" s="7">
        <v>7010</v>
      </c>
      <c r="AU28" s="7">
        <v>3248</v>
      </c>
      <c r="AV28" s="36"/>
      <c r="AW28" s="36">
        <v>6940</v>
      </c>
      <c r="AX28" s="36">
        <v>3185</v>
      </c>
      <c r="AY28" s="7"/>
      <c r="AZ28" s="7">
        <v>6679</v>
      </c>
      <c r="BA28" s="7">
        <v>3021</v>
      </c>
      <c r="BB28" s="7">
        <v>9700</v>
      </c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</row>
    <row r="29" spans="1:99" x14ac:dyDescent="0.3">
      <c r="A29" s="61">
        <v>13</v>
      </c>
      <c r="B29" s="35" t="s">
        <v>9</v>
      </c>
      <c r="C29" s="36">
        <v>4809</v>
      </c>
      <c r="D29" s="36">
        <v>2392</v>
      </c>
      <c r="E29" s="36">
        <v>4870</v>
      </c>
      <c r="F29" s="36">
        <v>2340</v>
      </c>
      <c r="G29" s="36">
        <v>4897</v>
      </c>
      <c r="H29" s="36">
        <v>2425</v>
      </c>
      <c r="I29" s="36">
        <v>5012</v>
      </c>
      <c r="J29" s="36">
        <v>2503</v>
      </c>
      <c r="K29" s="36">
        <v>5163</v>
      </c>
      <c r="L29" s="36">
        <v>2657</v>
      </c>
      <c r="M29" s="36">
        <v>5231</v>
      </c>
      <c r="N29" s="36">
        <v>2770</v>
      </c>
      <c r="O29" s="36">
        <v>5374</v>
      </c>
      <c r="P29" s="36">
        <v>2801</v>
      </c>
      <c r="Q29" s="36">
        <v>5379</v>
      </c>
      <c r="R29" s="36">
        <v>2768</v>
      </c>
      <c r="S29" s="36">
        <v>5390</v>
      </c>
      <c r="T29" s="36">
        <v>2743</v>
      </c>
      <c r="U29" s="36">
        <v>5390</v>
      </c>
      <c r="V29" s="36">
        <v>2850</v>
      </c>
      <c r="W29" s="36">
        <v>5331</v>
      </c>
      <c r="X29" s="36">
        <v>2773</v>
      </c>
      <c r="Y29" s="36">
        <v>5274</v>
      </c>
      <c r="Z29" s="36">
        <v>2640</v>
      </c>
      <c r="AA29" s="36">
        <v>5021</v>
      </c>
      <c r="AB29" s="36">
        <v>2521</v>
      </c>
      <c r="AC29" s="7">
        <v>4840</v>
      </c>
      <c r="AD29" s="7">
        <v>2385</v>
      </c>
      <c r="AE29" s="7">
        <v>4796</v>
      </c>
      <c r="AF29" s="7">
        <v>2300</v>
      </c>
      <c r="AG29" s="36">
        <v>4888</v>
      </c>
      <c r="AH29" s="36">
        <v>2255</v>
      </c>
      <c r="AI29" s="7">
        <v>4957</v>
      </c>
      <c r="AJ29" s="7">
        <v>2207</v>
      </c>
      <c r="AK29" s="7">
        <v>5033</v>
      </c>
      <c r="AL29" s="7">
        <v>2205</v>
      </c>
      <c r="AM29" s="7">
        <v>4956</v>
      </c>
      <c r="AN29" s="7">
        <v>2159</v>
      </c>
      <c r="AO29" s="7">
        <v>4834</v>
      </c>
      <c r="AP29" s="7">
        <v>2074</v>
      </c>
      <c r="AQ29" s="7">
        <v>4695</v>
      </c>
      <c r="AR29" s="7">
        <v>2061</v>
      </c>
      <c r="AS29" s="7"/>
      <c r="AT29" s="7">
        <v>4667</v>
      </c>
      <c r="AU29" s="7">
        <v>2068</v>
      </c>
      <c r="AV29" s="36"/>
      <c r="AW29" s="36">
        <v>4534</v>
      </c>
      <c r="AX29" s="36">
        <v>2019</v>
      </c>
      <c r="AY29" s="7"/>
      <c r="AZ29" s="7">
        <v>4433</v>
      </c>
      <c r="BA29" s="7">
        <v>1915</v>
      </c>
      <c r="BB29" s="7">
        <v>6348</v>
      </c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</row>
    <row r="30" spans="1:99" x14ac:dyDescent="0.3">
      <c r="A30" s="61">
        <v>14</v>
      </c>
      <c r="B30" s="35" t="s">
        <v>10</v>
      </c>
      <c r="C30" s="36">
        <v>10068</v>
      </c>
      <c r="D30" s="36">
        <v>5972</v>
      </c>
      <c r="E30" s="36">
        <v>10125</v>
      </c>
      <c r="F30" s="36">
        <v>5918</v>
      </c>
      <c r="G30" s="36">
        <v>10069</v>
      </c>
      <c r="H30" s="36">
        <v>5703</v>
      </c>
      <c r="I30" s="36">
        <v>10244</v>
      </c>
      <c r="J30" s="36">
        <v>5958</v>
      </c>
      <c r="K30" s="36">
        <v>10621</v>
      </c>
      <c r="L30" s="36">
        <v>6342</v>
      </c>
      <c r="M30" s="36">
        <v>10678</v>
      </c>
      <c r="N30" s="36">
        <v>6748</v>
      </c>
      <c r="O30" s="36">
        <v>11221</v>
      </c>
      <c r="P30" s="36">
        <v>7072</v>
      </c>
      <c r="Q30" s="36">
        <v>11773</v>
      </c>
      <c r="R30" s="36">
        <v>7056</v>
      </c>
      <c r="S30" s="36">
        <v>11892</v>
      </c>
      <c r="T30" s="36">
        <v>7295</v>
      </c>
      <c r="U30" s="36">
        <v>11978</v>
      </c>
      <c r="V30" s="36">
        <v>7289</v>
      </c>
      <c r="W30" s="36">
        <v>11691</v>
      </c>
      <c r="X30" s="36">
        <v>7387</v>
      </c>
      <c r="Y30" s="36">
        <v>11217</v>
      </c>
      <c r="Z30" s="36">
        <v>7009</v>
      </c>
      <c r="AA30" s="36">
        <v>10606</v>
      </c>
      <c r="AB30" s="36">
        <v>6800</v>
      </c>
      <c r="AC30" s="7">
        <v>10414</v>
      </c>
      <c r="AD30" s="7">
        <v>6504</v>
      </c>
      <c r="AE30" s="7">
        <v>10441</v>
      </c>
      <c r="AF30" s="7">
        <v>6391</v>
      </c>
      <c r="AG30" s="36">
        <v>10571</v>
      </c>
      <c r="AH30" s="36">
        <v>6275</v>
      </c>
      <c r="AI30" s="7">
        <v>10705</v>
      </c>
      <c r="AJ30" s="7">
        <v>6194</v>
      </c>
      <c r="AK30" s="7">
        <v>10784</v>
      </c>
      <c r="AL30" s="7">
        <v>6369</v>
      </c>
      <c r="AM30" s="7">
        <v>10833</v>
      </c>
      <c r="AN30" s="7">
        <v>6532</v>
      </c>
      <c r="AO30" s="7">
        <v>10813</v>
      </c>
      <c r="AP30" s="7">
        <v>6541</v>
      </c>
      <c r="AQ30" s="7">
        <v>10980</v>
      </c>
      <c r="AR30" s="7">
        <v>6717</v>
      </c>
      <c r="AS30" s="7"/>
      <c r="AT30" s="7">
        <v>11334</v>
      </c>
      <c r="AU30" s="7">
        <v>6881</v>
      </c>
      <c r="AV30" s="36">
        <v>6</v>
      </c>
      <c r="AW30" s="36">
        <v>11381</v>
      </c>
      <c r="AX30" s="36">
        <v>6791</v>
      </c>
      <c r="AY30" s="7">
        <v>4</v>
      </c>
      <c r="AZ30" s="7">
        <v>11177</v>
      </c>
      <c r="BA30" s="7">
        <v>6534</v>
      </c>
      <c r="BB30" s="7">
        <v>17715</v>
      </c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</row>
    <row r="31" spans="1:99" x14ac:dyDescent="0.3">
      <c r="A31" s="61">
        <v>15</v>
      </c>
      <c r="B31" s="35" t="s">
        <v>43</v>
      </c>
      <c r="C31" s="36">
        <v>80518</v>
      </c>
      <c r="D31" s="36">
        <v>39968</v>
      </c>
      <c r="E31" s="36">
        <v>79485</v>
      </c>
      <c r="F31" s="36">
        <v>39555</v>
      </c>
      <c r="G31" s="36">
        <v>80041</v>
      </c>
      <c r="H31" s="36">
        <v>39036</v>
      </c>
      <c r="I31" s="36">
        <v>82120</v>
      </c>
      <c r="J31" s="36">
        <v>40258</v>
      </c>
      <c r="K31" s="36">
        <v>83859</v>
      </c>
      <c r="L31" s="36">
        <v>42103</v>
      </c>
      <c r="M31" s="36">
        <v>85890</v>
      </c>
      <c r="N31" s="36">
        <v>43933</v>
      </c>
      <c r="O31" s="36">
        <v>87096</v>
      </c>
      <c r="P31" s="36">
        <v>44784</v>
      </c>
      <c r="Q31" s="36">
        <v>86864</v>
      </c>
      <c r="R31" s="36">
        <v>44812</v>
      </c>
      <c r="S31" s="36">
        <v>85517</v>
      </c>
      <c r="T31" s="36">
        <v>44382</v>
      </c>
      <c r="U31" s="36">
        <v>84314</v>
      </c>
      <c r="V31" s="36">
        <v>43768</v>
      </c>
      <c r="W31" s="36">
        <v>82094</v>
      </c>
      <c r="X31" s="36">
        <v>43134</v>
      </c>
      <c r="Y31" s="36">
        <v>79347</v>
      </c>
      <c r="Z31" s="36">
        <v>41232</v>
      </c>
      <c r="AA31" s="36">
        <v>75819</v>
      </c>
      <c r="AB31" s="36">
        <v>39249</v>
      </c>
      <c r="AC31" s="7">
        <v>72819</v>
      </c>
      <c r="AD31" s="7">
        <v>37144</v>
      </c>
      <c r="AE31" s="7">
        <v>71363</v>
      </c>
      <c r="AF31" s="7">
        <v>35587</v>
      </c>
      <c r="AG31" s="36">
        <v>71452</v>
      </c>
      <c r="AH31" s="36">
        <v>35161</v>
      </c>
      <c r="AI31" s="7">
        <v>72710</v>
      </c>
      <c r="AJ31" s="7">
        <v>35205</v>
      </c>
      <c r="AK31" s="7">
        <v>73536</v>
      </c>
      <c r="AL31" s="7">
        <v>35575</v>
      </c>
      <c r="AM31" s="7">
        <v>73325</v>
      </c>
      <c r="AN31" s="7">
        <v>35091</v>
      </c>
      <c r="AO31" s="7">
        <v>72873</v>
      </c>
      <c r="AP31" s="7">
        <v>34720</v>
      </c>
      <c r="AQ31" s="7">
        <v>72948</v>
      </c>
      <c r="AR31" s="7">
        <v>35137</v>
      </c>
      <c r="AS31" s="7">
        <v>6</v>
      </c>
      <c r="AT31" s="7">
        <v>72913</v>
      </c>
      <c r="AU31" s="7">
        <v>35347</v>
      </c>
      <c r="AV31" s="36">
        <v>16</v>
      </c>
      <c r="AW31" s="36">
        <v>71891</v>
      </c>
      <c r="AX31" s="36">
        <v>34545</v>
      </c>
      <c r="AY31" s="7">
        <v>16</v>
      </c>
      <c r="AZ31" s="7">
        <v>70017</v>
      </c>
      <c r="BA31" s="7">
        <v>32845</v>
      </c>
      <c r="BB31" s="7">
        <v>102878</v>
      </c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</row>
    <row r="32" spans="1:99" x14ac:dyDescent="0.3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</row>
    <row r="33" spans="1:104" x14ac:dyDescent="0.3">
      <c r="C33" s="7"/>
      <c r="D33" s="7">
        <f t="shared" ref="D33:R33" si="1">IF(Auswahl_Status="vorläufig",Auswahl_Jahr&amp;" "&amp;Auswahl_Status,Auswahl_Jahr)</f>
        <v>2025</v>
      </c>
      <c r="E33" s="7">
        <f t="shared" si="1"/>
        <v>2025</v>
      </c>
      <c r="F33" s="7">
        <f t="shared" si="1"/>
        <v>2025</v>
      </c>
      <c r="G33" s="7">
        <f t="shared" si="1"/>
        <v>2025</v>
      </c>
      <c r="H33" s="7">
        <f t="shared" si="1"/>
        <v>2025</v>
      </c>
      <c r="I33" s="7">
        <f t="shared" si="1"/>
        <v>2025</v>
      </c>
      <c r="J33" s="7">
        <f t="shared" si="1"/>
        <v>2025</v>
      </c>
      <c r="K33" s="7">
        <f t="shared" si="1"/>
        <v>2025</v>
      </c>
      <c r="L33" s="7">
        <f t="shared" si="1"/>
        <v>2025</v>
      </c>
      <c r="M33" s="7">
        <f t="shared" si="1"/>
        <v>2025</v>
      </c>
      <c r="N33" s="7">
        <f t="shared" si="1"/>
        <v>2025</v>
      </c>
      <c r="O33" s="7">
        <f t="shared" si="1"/>
        <v>2025</v>
      </c>
      <c r="P33" s="7">
        <f t="shared" si="1"/>
        <v>2025</v>
      </c>
      <c r="Q33" s="7">
        <f t="shared" si="1"/>
        <v>2025</v>
      </c>
      <c r="R33" s="7">
        <f t="shared" si="1"/>
        <v>2025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</row>
    <row r="34" spans="1:104" x14ac:dyDescent="0.3">
      <c r="C34" s="7"/>
      <c r="D34" s="7" t="s">
        <v>62</v>
      </c>
      <c r="E34" s="7" t="s">
        <v>62</v>
      </c>
      <c r="F34" s="7" t="s">
        <v>62</v>
      </c>
      <c r="G34" s="7" t="s">
        <v>56</v>
      </c>
      <c r="H34" s="7" t="s">
        <v>56</v>
      </c>
      <c r="I34" s="7" t="s">
        <v>56</v>
      </c>
      <c r="J34" s="7" t="s">
        <v>57</v>
      </c>
      <c r="K34" s="7" t="s">
        <v>57</v>
      </c>
      <c r="L34" s="7" t="s">
        <v>57</v>
      </c>
      <c r="M34" s="7" t="s">
        <v>58</v>
      </c>
      <c r="N34" s="7" t="s">
        <v>58</v>
      </c>
      <c r="O34" s="7" t="s">
        <v>58</v>
      </c>
      <c r="P34" s="7" t="s">
        <v>59</v>
      </c>
      <c r="Q34" s="7" t="s">
        <v>59</v>
      </c>
      <c r="R34" s="7" t="s">
        <v>59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</row>
    <row r="35" spans="1:104" x14ac:dyDescent="0.3">
      <c r="C35" s="7" t="s">
        <v>63</v>
      </c>
      <c r="D35" s="7" t="s">
        <v>60</v>
      </c>
      <c r="E35" s="7" t="s">
        <v>61</v>
      </c>
      <c r="F35" s="7" t="s">
        <v>296</v>
      </c>
      <c r="G35" s="7" t="s">
        <v>60</v>
      </c>
      <c r="H35" s="7" t="s">
        <v>61</v>
      </c>
      <c r="I35" s="7" t="s">
        <v>296</v>
      </c>
      <c r="J35" s="7" t="s">
        <v>60</v>
      </c>
      <c r="K35" s="7" t="s">
        <v>61</v>
      </c>
      <c r="L35" s="7" t="s">
        <v>296</v>
      </c>
      <c r="M35" s="7" t="s">
        <v>60</v>
      </c>
      <c r="N35" s="7" t="s">
        <v>61</v>
      </c>
      <c r="O35" s="7" t="s">
        <v>296</v>
      </c>
      <c r="P35" s="7" t="s">
        <v>60</v>
      </c>
      <c r="Q35" s="7" t="s">
        <v>61</v>
      </c>
      <c r="R35" s="7" t="s">
        <v>296</v>
      </c>
      <c r="S35" s="7"/>
      <c r="T35" s="7"/>
      <c r="U35" s="33" t="s">
        <v>64</v>
      </c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</row>
    <row r="36" spans="1:104" x14ac:dyDescent="0.3">
      <c r="C36" s="7"/>
      <c r="D36" s="7" t="str">
        <f>D33&amp;"_"&amp;D34&amp;"_"&amp;D35</f>
        <v>2025_ins_männlich</v>
      </c>
      <c r="E36" s="7" t="str">
        <f t="shared" ref="E36:Q36" si="2">E33&amp;"_"&amp;E34&amp;"_"&amp;E35</f>
        <v>2025_ins_weiblich</v>
      </c>
      <c r="F36" s="7" t="str">
        <f>F33&amp;"_"&amp;F34&amp;"_"&amp;F35</f>
        <v>2025_ins_divers</v>
      </c>
      <c r="G36" s="7" t="str">
        <f>G33&amp;"_"&amp;G34&amp;"_"&amp;G35</f>
        <v>2025_1.LJ_männlich</v>
      </c>
      <c r="H36" s="7" t="str">
        <f t="shared" si="2"/>
        <v>2025_1.LJ_weiblich</v>
      </c>
      <c r="I36" s="7" t="str">
        <f t="shared" ref="I36" si="3">I33&amp;"_"&amp;I34&amp;"_"&amp;I35</f>
        <v>2025_1.LJ_divers</v>
      </c>
      <c r="J36" s="7" t="str">
        <f t="shared" si="2"/>
        <v>2025_2.LJ_männlich</v>
      </c>
      <c r="K36" s="7" t="str">
        <f t="shared" si="2"/>
        <v>2025_2.LJ_weiblich</v>
      </c>
      <c r="L36" s="7" t="str">
        <f t="shared" ref="L36" si="4">L33&amp;"_"&amp;L34&amp;"_"&amp;L35</f>
        <v>2025_2.LJ_divers</v>
      </c>
      <c r="M36" s="7" t="str">
        <f t="shared" si="2"/>
        <v>2025_3.LJ_männlich</v>
      </c>
      <c r="N36" s="7" t="str">
        <f t="shared" si="2"/>
        <v>2025_3.LJ_weiblich</v>
      </c>
      <c r="O36" s="7" t="str">
        <f t="shared" ref="O36" si="5">O33&amp;"_"&amp;O34&amp;"_"&amp;O35</f>
        <v>2025_3.LJ_divers</v>
      </c>
      <c r="P36" s="7" t="str">
        <f t="shared" si="2"/>
        <v>2025_4.LJ_männlich</v>
      </c>
      <c r="Q36" s="7" t="str">
        <f t="shared" si="2"/>
        <v>2025_4.LJ_weiblich</v>
      </c>
      <c r="R36" s="7" t="str">
        <f t="shared" ref="R36" si="6">R33&amp;"_"&amp;R34&amp;"_"&amp;R35</f>
        <v>2025_4.LJ_divers</v>
      </c>
      <c r="S36" s="7"/>
      <c r="T36" s="7"/>
      <c r="U36" s="7" t="s">
        <v>56</v>
      </c>
      <c r="V36" s="7"/>
      <c r="W36" s="7" t="s">
        <v>57</v>
      </c>
      <c r="X36" s="7"/>
      <c r="Y36" s="7" t="s">
        <v>58</v>
      </c>
      <c r="Z36" s="7"/>
      <c r="AA36" s="7" t="s">
        <v>59</v>
      </c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</row>
    <row r="37" spans="1:104" x14ac:dyDescent="0.3">
      <c r="A37" s="61">
        <v>6</v>
      </c>
      <c r="B37" s="26" t="s">
        <v>2</v>
      </c>
      <c r="C37" s="25">
        <f t="shared" ref="C37" si="7">SUM(D37:F37)</f>
        <v>2346</v>
      </c>
      <c r="D37" s="25">
        <f>IF(ISERROR(HLOOKUP(D$36,$17:$31,$A37,FALSE)),0,HLOOKUP(D$36,$17:$31,$A37,FALSE))</f>
        <v>1652</v>
      </c>
      <c r="E37" s="25">
        <f t="shared" ref="E37:F46" si="8">IF(ISERROR(HLOOKUP(E$36,$17:$31,$A37,FALSE)),0,HLOOKUP(E$36,$17:$31,$A37,FALSE))</f>
        <v>694</v>
      </c>
      <c r="F37" s="25">
        <f t="shared" si="8"/>
        <v>0</v>
      </c>
      <c r="G37" s="25">
        <f>IF(ISERROR(HLOOKUP(G$36,$1:$15,$A37,FALSE)),0,HLOOKUP(G$36,$1:$15,$A37,FALSE))</f>
        <v>498</v>
      </c>
      <c r="H37" s="25">
        <f t="shared" ref="H37:R46" si="9">IF(ISERROR(HLOOKUP(H$36,$1:$15,$A37,FALSE)),0,HLOOKUP(H$36,$1:$15,$A37,FALSE))</f>
        <v>228</v>
      </c>
      <c r="I37" s="25">
        <f t="shared" si="9"/>
        <v>0</v>
      </c>
      <c r="J37" s="25">
        <f t="shared" si="9"/>
        <v>407</v>
      </c>
      <c r="K37" s="25">
        <f t="shared" si="9"/>
        <v>217</v>
      </c>
      <c r="L37" s="25">
        <f t="shared" si="9"/>
        <v>0</v>
      </c>
      <c r="M37" s="25">
        <f t="shared" si="9"/>
        <v>475</v>
      </c>
      <c r="N37" s="25">
        <f t="shared" si="9"/>
        <v>213</v>
      </c>
      <c r="O37" s="25">
        <f t="shared" si="9"/>
        <v>0</v>
      </c>
      <c r="P37" s="25">
        <f t="shared" si="9"/>
        <v>272</v>
      </c>
      <c r="Q37" s="25">
        <f t="shared" si="9"/>
        <v>36</v>
      </c>
      <c r="R37" s="25">
        <f t="shared" si="9"/>
        <v>0</v>
      </c>
      <c r="S37" s="27" t="s">
        <v>44</v>
      </c>
      <c r="U37" s="25">
        <f t="shared" ref="U37:U46" si="10">G37*-1</f>
        <v>-498</v>
      </c>
      <c r="W37" s="25">
        <f t="shared" ref="W37:W46" si="11">J37*-1</f>
        <v>-407</v>
      </c>
      <c r="Y37" s="25">
        <f t="shared" ref="Y37:Y46" si="12">M37*-1</f>
        <v>-475</v>
      </c>
      <c r="AA37" s="25">
        <f>P37*-1</f>
        <v>-272</v>
      </c>
    </row>
    <row r="38" spans="1:104" x14ac:dyDescent="0.3">
      <c r="A38" s="61">
        <v>7</v>
      </c>
      <c r="B38" s="26" t="s">
        <v>3</v>
      </c>
      <c r="C38" s="25">
        <f t="shared" ref="C38:C46" si="13">SUM(D38:F38)</f>
        <v>6971</v>
      </c>
      <c r="D38" s="25">
        <f t="shared" ref="D38:D46" si="14">IF(ISERROR(HLOOKUP(D$36,$17:$31,$A38,FALSE)),0,HLOOKUP(D$36,$17:$31,$A38,FALSE))</f>
        <v>4637</v>
      </c>
      <c r="E38" s="25">
        <f t="shared" si="8"/>
        <v>2332</v>
      </c>
      <c r="F38" s="25">
        <f t="shared" si="8"/>
        <v>2</v>
      </c>
      <c r="G38" s="25">
        <f t="shared" ref="G38:G46" si="15">IF(ISERROR(HLOOKUP(G$36,$1:$15,$A38,FALSE)),0,HLOOKUP(G$36,$1:$15,$A38,FALSE))</f>
        <v>1340</v>
      </c>
      <c r="H38" s="25">
        <f t="shared" si="9"/>
        <v>703</v>
      </c>
      <c r="I38" s="25">
        <f t="shared" si="9"/>
        <v>0</v>
      </c>
      <c r="J38" s="25">
        <f t="shared" si="9"/>
        <v>1274</v>
      </c>
      <c r="K38" s="25">
        <f t="shared" si="9"/>
        <v>756</v>
      </c>
      <c r="L38" s="25">
        <f t="shared" si="9"/>
        <v>0</v>
      </c>
      <c r="M38" s="25">
        <f t="shared" si="9"/>
        <v>1342</v>
      </c>
      <c r="N38" s="25">
        <f t="shared" si="9"/>
        <v>743</v>
      </c>
      <c r="O38" s="25">
        <f t="shared" si="9"/>
        <v>2</v>
      </c>
      <c r="P38" s="25">
        <f t="shared" si="9"/>
        <v>681</v>
      </c>
      <c r="Q38" s="25">
        <f t="shared" si="9"/>
        <v>130</v>
      </c>
      <c r="R38" s="25">
        <f t="shared" si="9"/>
        <v>0</v>
      </c>
      <c r="S38" s="25" t="s">
        <v>45</v>
      </c>
      <c r="U38" s="25">
        <f t="shared" si="10"/>
        <v>-1340</v>
      </c>
      <c r="W38" s="25">
        <f t="shared" si="11"/>
        <v>-1274</v>
      </c>
      <c r="Y38" s="25">
        <f t="shared" si="12"/>
        <v>-1342</v>
      </c>
      <c r="AA38" s="25">
        <f t="shared" ref="AA38:AA46" si="16">P38*-1</f>
        <v>-681</v>
      </c>
    </row>
    <row r="39" spans="1:104" x14ac:dyDescent="0.3">
      <c r="A39" s="61">
        <v>8</v>
      </c>
      <c r="B39" s="26" t="s">
        <v>4</v>
      </c>
      <c r="C39" s="25">
        <f t="shared" si="13"/>
        <v>16421</v>
      </c>
      <c r="D39" s="25">
        <f t="shared" si="14"/>
        <v>11835</v>
      </c>
      <c r="E39" s="25">
        <f t="shared" si="8"/>
        <v>4584</v>
      </c>
      <c r="F39" s="25">
        <f t="shared" si="8"/>
        <v>2</v>
      </c>
      <c r="G39" s="25">
        <f t="shared" si="15"/>
        <v>3425</v>
      </c>
      <c r="H39" s="25">
        <f t="shared" si="9"/>
        <v>1485</v>
      </c>
      <c r="I39" s="25">
        <f t="shared" si="9"/>
        <v>1</v>
      </c>
      <c r="J39" s="25">
        <f t="shared" si="9"/>
        <v>3376</v>
      </c>
      <c r="K39" s="25">
        <f t="shared" si="9"/>
        <v>1417</v>
      </c>
      <c r="L39" s="25">
        <f t="shared" si="9"/>
        <v>1</v>
      </c>
      <c r="M39" s="25">
        <f t="shared" si="9"/>
        <v>3210</v>
      </c>
      <c r="N39" s="25">
        <f t="shared" si="9"/>
        <v>1441</v>
      </c>
      <c r="O39" s="25">
        <f t="shared" si="9"/>
        <v>0</v>
      </c>
      <c r="P39" s="25">
        <f t="shared" si="9"/>
        <v>1824</v>
      </c>
      <c r="Q39" s="25">
        <f t="shared" si="9"/>
        <v>241</v>
      </c>
      <c r="R39" s="25">
        <f t="shared" si="9"/>
        <v>0</v>
      </c>
      <c r="S39" s="25" t="s">
        <v>46</v>
      </c>
      <c r="U39" s="25">
        <f t="shared" si="10"/>
        <v>-3425</v>
      </c>
      <c r="W39" s="25">
        <f t="shared" si="11"/>
        <v>-3376</v>
      </c>
      <c r="Y39" s="25">
        <f t="shared" si="12"/>
        <v>-3210</v>
      </c>
      <c r="AA39" s="25">
        <f t="shared" si="16"/>
        <v>-1824</v>
      </c>
    </row>
    <row r="40" spans="1:104" x14ac:dyDescent="0.3">
      <c r="A40" s="61">
        <v>9</v>
      </c>
      <c r="B40" s="26" t="s">
        <v>5</v>
      </c>
      <c r="C40" s="25">
        <f t="shared" si="13"/>
        <v>21390</v>
      </c>
      <c r="D40" s="25">
        <f t="shared" si="14"/>
        <v>14683</v>
      </c>
      <c r="E40" s="25">
        <f t="shared" si="8"/>
        <v>6706</v>
      </c>
      <c r="F40" s="25">
        <f t="shared" si="8"/>
        <v>1</v>
      </c>
      <c r="G40" s="25">
        <f t="shared" si="15"/>
        <v>3935</v>
      </c>
      <c r="H40" s="25">
        <f t="shared" si="9"/>
        <v>2080</v>
      </c>
      <c r="I40" s="25">
        <f t="shared" si="9"/>
        <v>0</v>
      </c>
      <c r="J40" s="25">
        <f t="shared" si="9"/>
        <v>4104</v>
      </c>
      <c r="K40" s="25">
        <f t="shared" si="9"/>
        <v>2100</v>
      </c>
      <c r="L40" s="25">
        <f t="shared" si="9"/>
        <v>1</v>
      </c>
      <c r="M40" s="25">
        <f t="shared" si="9"/>
        <v>4046</v>
      </c>
      <c r="N40" s="25">
        <f t="shared" si="9"/>
        <v>2101</v>
      </c>
      <c r="O40" s="25">
        <f t="shared" si="9"/>
        <v>0</v>
      </c>
      <c r="P40" s="25">
        <f t="shared" si="9"/>
        <v>2598</v>
      </c>
      <c r="Q40" s="25">
        <f t="shared" si="9"/>
        <v>425</v>
      </c>
      <c r="R40" s="25">
        <f t="shared" si="9"/>
        <v>0</v>
      </c>
      <c r="S40" s="25" t="s">
        <v>47</v>
      </c>
      <c r="U40" s="25">
        <f t="shared" si="10"/>
        <v>-3935</v>
      </c>
      <c r="W40" s="25">
        <f t="shared" si="11"/>
        <v>-4104</v>
      </c>
      <c r="Y40" s="25">
        <f t="shared" si="12"/>
        <v>-4046</v>
      </c>
      <c r="AA40" s="25">
        <f t="shared" si="16"/>
        <v>-2598</v>
      </c>
    </row>
    <row r="41" spans="1:104" x14ac:dyDescent="0.3">
      <c r="A41" s="61">
        <v>10</v>
      </c>
      <c r="B41" s="26" t="s">
        <v>6</v>
      </c>
      <c r="C41" s="25">
        <f t="shared" si="13"/>
        <v>7545</v>
      </c>
      <c r="D41" s="25">
        <f t="shared" si="14"/>
        <v>4995</v>
      </c>
      <c r="E41" s="25">
        <f t="shared" si="8"/>
        <v>2549</v>
      </c>
      <c r="F41" s="25">
        <f t="shared" si="8"/>
        <v>1</v>
      </c>
      <c r="G41" s="25">
        <f t="shared" si="15"/>
        <v>1392</v>
      </c>
      <c r="H41" s="25">
        <f t="shared" si="9"/>
        <v>801</v>
      </c>
      <c r="I41" s="25">
        <f t="shared" si="9"/>
        <v>1</v>
      </c>
      <c r="J41" s="25">
        <f t="shared" si="9"/>
        <v>1477</v>
      </c>
      <c r="K41" s="25">
        <f t="shared" si="9"/>
        <v>847</v>
      </c>
      <c r="L41" s="25">
        <f t="shared" si="9"/>
        <v>0</v>
      </c>
      <c r="M41" s="25">
        <f t="shared" si="9"/>
        <v>1411</v>
      </c>
      <c r="N41" s="25">
        <f t="shared" si="9"/>
        <v>801</v>
      </c>
      <c r="O41" s="25">
        <f t="shared" si="9"/>
        <v>0</v>
      </c>
      <c r="P41" s="25">
        <f t="shared" si="9"/>
        <v>715</v>
      </c>
      <c r="Q41" s="25">
        <f t="shared" si="9"/>
        <v>100</v>
      </c>
      <c r="R41" s="25">
        <f t="shared" si="9"/>
        <v>0</v>
      </c>
      <c r="S41" s="25" t="s">
        <v>48</v>
      </c>
      <c r="U41" s="25">
        <f t="shared" si="10"/>
        <v>-1392</v>
      </c>
      <c r="W41" s="25">
        <f t="shared" si="11"/>
        <v>-1477</v>
      </c>
      <c r="Y41" s="25">
        <f t="shared" si="12"/>
        <v>-1411</v>
      </c>
      <c r="AA41" s="25">
        <f t="shared" si="16"/>
        <v>-715</v>
      </c>
    </row>
    <row r="42" spans="1:104" x14ac:dyDescent="0.3">
      <c r="A42" s="61">
        <v>11</v>
      </c>
      <c r="B42" s="26" t="s">
        <v>7</v>
      </c>
      <c r="C42" s="25">
        <f t="shared" si="13"/>
        <v>14442</v>
      </c>
      <c r="D42" s="25">
        <f t="shared" si="14"/>
        <v>9926</v>
      </c>
      <c r="E42" s="25">
        <f t="shared" si="8"/>
        <v>4510</v>
      </c>
      <c r="F42" s="25">
        <f t="shared" si="8"/>
        <v>6</v>
      </c>
      <c r="G42" s="25">
        <f t="shared" si="15"/>
        <v>2890</v>
      </c>
      <c r="H42" s="25">
        <f t="shared" si="9"/>
        <v>1400</v>
      </c>
      <c r="I42" s="25">
        <f t="shared" si="9"/>
        <v>2</v>
      </c>
      <c r="J42" s="25">
        <f t="shared" si="9"/>
        <v>2809</v>
      </c>
      <c r="K42" s="25">
        <f t="shared" si="9"/>
        <v>1422</v>
      </c>
      <c r="L42" s="25">
        <f t="shared" si="9"/>
        <v>0</v>
      </c>
      <c r="M42" s="25">
        <f t="shared" si="9"/>
        <v>2639</v>
      </c>
      <c r="N42" s="25">
        <f t="shared" si="9"/>
        <v>1389</v>
      </c>
      <c r="O42" s="25">
        <f t="shared" si="9"/>
        <v>4</v>
      </c>
      <c r="P42" s="25">
        <f t="shared" si="9"/>
        <v>1588</v>
      </c>
      <c r="Q42" s="25">
        <f t="shared" si="9"/>
        <v>299</v>
      </c>
      <c r="R42" s="25">
        <f t="shared" si="9"/>
        <v>0</v>
      </c>
      <c r="S42" s="25" t="s">
        <v>49</v>
      </c>
      <c r="U42" s="25">
        <f t="shared" si="10"/>
        <v>-2890</v>
      </c>
      <c r="W42" s="25">
        <f t="shared" si="11"/>
        <v>-2809</v>
      </c>
      <c r="Y42" s="25">
        <f t="shared" si="12"/>
        <v>-2639</v>
      </c>
      <c r="AA42" s="25">
        <f t="shared" si="16"/>
        <v>-1588</v>
      </c>
    </row>
    <row r="43" spans="1:104" x14ac:dyDescent="0.3">
      <c r="A43" s="61">
        <v>12</v>
      </c>
      <c r="B43" s="26" t="s">
        <v>8</v>
      </c>
      <c r="C43" s="25">
        <f t="shared" si="13"/>
        <v>9700</v>
      </c>
      <c r="D43" s="25">
        <f t="shared" si="14"/>
        <v>6679</v>
      </c>
      <c r="E43" s="25">
        <f t="shared" si="8"/>
        <v>3021</v>
      </c>
      <c r="F43" s="25">
        <f t="shared" si="8"/>
        <v>0</v>
      </c>
      <c r="G43" s="25">
        <f t="shared" si="15"/>
        <v>1804</v>
      </c>
      <c r="H43" s="25">
        <f t="shared" si="9"/>
        <v>931</v>
      </c>
      <c r="I43" s="25">
        <f t="shared" si="9"/>
        <v>0</v>
      </c>
      <c r="J43" s="25">
        <f t="shared" si="9"/>
        <v>1997</v>
      </c>
      <c r="K43" s="25">
        <f t="shared" si="9"/>
        <v>993</v>
      </c>
      <c r="L43" s="25">
        <f t="shared" si="9"/>
        <v>0</v>
      </c>
      <c r="M43" s="25">
        <f t="shared" si="9"/>
        <v>1909</v>
      </c>
      <c r="N43" s="25">
        <f t="shared" si="9"/>
        <v>949</v>
      </c>
      <c r="O43" s="25">
        <f t="shared" si="9"/>
        <v>0</v>
      </c>
      <c r="P43" s="25">
        <f t="shared" si="9"/>
        <v>969</v>
      </c>
      <c r="Q43" s="25">
        <f t="shared" si="9"/>
        <v>148</v>
      </c>
      <c r="R43" s="25">
        <f t="shared" si="9"/>
        <v>0</v>
      </c>
      <c r="S43" s="25" t="s">
        <v>50</v>
      </c>
      <c r="U43" s="25">
        <f t="shared" si="10"/>
        <v>-1804</v>
      </c>
      <c r="W43" s="25">
        <f t="shared" si="11"/>
        <v>-1997</v>
      </c>
      <c r="Y43" s="25">
        <f t="shared" si="12"/>
        <v>-1909</v>
      </c>
      <c r="AA43" s="25">
        <f t="shared" si="16"/>
        <v>-969</v>
      </c>
    </row>
    <row r="44" spans="1:104" x14ac:dyDescent="0.3">
      <c r="A44" s="61">
        <v>13</v>
      </c>
      <c r="B44" s="26" t="s">
        <v>9</v>
      </c>
      <c r="C44" s="25">
        <f t="shared" si="13"/>
        <v>6348</v>
      </c>
      <c r="D44" s="25">
        <f t="shared" si="14"/>
        <v>4433</v>
      </c>
      <c r="E44" s="25">
        <f t="shared" si="8"/>
        <v>1915</v>
      </c>
      <c r="F44" s="25">
        <f t="shared" si="8"/>
        <v>0</v>
      </c>
      <c r="G44" s="25">
        <f t="shared" si="15"/>
        <v>1219</v>
      </c>
      <c r="H44" s="25">
        <f t="shared" si="9"/>
        <v>496</v>
      </c>
      <c r="I44" s="25">
        <f t="shared" si="9"/>
        <v>0</v>
      </c>
      <c r="J44" s="25">
        <f t="shared" si="9"/>
        <v>1267</v>
      </c>
      <c r="K44" s="25">
        <f t="shared" si="9"/>
        <v>663</v>
      </c>
      <c r="L44" s="25">
        <f t="shared" si="9"/>
        <v>0</v>
      </c>
      <c r="M44" s="25">
        <f t="shared" si="9"/>
        <v>1238</v>
      </c>
      <c r="N44" s="25">
        <f t="shared" si="9"/>
        <v>633</v>
      </c>
      <c r="O44" s="25">
        <f t="shared" si="9"/>
        <v>0</v>
      </c>
      <c r="P44" s="25">
        <f t="shared" si="9"/>
        <v>709</v>
      </c>
      <c r="Q44" s="25">
        <f t="shared" si="9"/>
        <v>123</v>
      </c>
      <c r="R44" s="25">
        <f t="shared" si="9"/>
        <v>0</v>
      </c>
      <c r="S44" s="25" t="s">
        <v>51</v>
      </c>
      <c r="U44" s="25">
        <f t="shared" si="10"/>
        <v>-1219</v>
      </c>
      <c r="W44" s="25">
        <f t="shared" si="11"/>
        <v>-1267</v>
      </c>
      <c r="Y44" s="25">
        <f t="shared" si="12"/>
        <v>-1238</v>
      </c>
      <c r="AA44" s="25">
        <f t="shared" si="16"/>
        <v>-709</v>
      </c>
    </row>
    <row r="45" spans="1:104" x14ac:dyDescent="0.3">
      <c r="A45" s="61">
        <v>14</v>
      </c>
      <c r="B45" s="26" t="s">
        <v>10</v>
      </c>
      <c r="C45" s="25">
        <f t="shared" si="13"/>
        <v>17715</v>
      </c>
      <c r="D45" s="25">
        <f t="shared" si="14"/>
        <v>11177</v>
      </c>
      <c r="E45" s="25">
        <f t="shared" si="8"/>
        <v>6534</v>
      </c>
      <c r="F45" s="25">
        <f t="shared" si="8"/>
        <v>4</v>
      </c>
      <c r="G45" s="25">
        <f t="shared" si="15"/>
        <v>3753</v>
      </c>
      <c r="H45" s="25">
        <f t="shared" si="9"/>
        <v>2267</v>
      </c>
      <c r="I45" s="25">
        <f t="shared" si="9"/>
        <v>1</v>
      </c>
      <c r="J45" s="25">
        <f t="shared" si="9"/>
        <v>3256</v>
      </c>
      <c r="K45" s="25">
        <f t="shared" si="9"/>
        <v>2054</v>
      </c>
      <c r="L45" s="25">
        <f t="shared" si="9"/>
        <v>3</v>
      </c>
      <c r="M45" s="25">
        <f t="shared" si="9"/>
        <v>3052</v>
      </c>
      <c r="N45" s="25">
        <f t="shared" si="9"/>
        <v>2020</v>
      </c>
      <c r="O45" s="25">
        <f t="shared" si="9"/>
        <v>0</v>
      </c>
      <c r="P45" s="25">
        <f t="shared" si="9"/>
        <v>1116</v>
      </c>
      <c r="Q45" s="25">
        <f t="shared" si="9"/>
        <v>193</v>
      </c>
      <c r="R45" s="25">
        <f t="shared" si="9"/>
        <v>0</v>
      </c>
      <c r="S45" s="25" t="s">
        <v>52</v>
      </c>
      <c r="U45" s="25">
        <f t="shared" si="10"/>
        <v>-3753</v>
      </c>
      <c r="W45" s="25">
        <f t="shared" si="11"/>
        <v>-3256</v>
      </c>
      <c r="Y45" s="25">
        <f t="shared" si="12"/>
        <v>-3052</v>
      </c>
      <c r="AA45" s="25">
        <f t="shared" si="16"/>
        <v>-1116</v>
      </c>
    </row>
    <row r="46" spans="1:104" x14ac:dyDescent="0.3">
      <c r="A46" s="61">
        <v>15</v>
      </c>
      <c r="B46" s="31" t="s">
        <v>53</v>
      </c>
      <c r="C46" s="25">
        <f t="shared" si="13"/>
        <v>102878</v>
      </c>
      <c r="D46" s="25">
        <f t="shared" si="14"/>
        <v>70017</v>
      </c>
      <c r="E46" s="25">
        <f t="shared" si="8"/>
        <v>32845</v>
      </c>
      <c r="F46" s="25">
        <f t="shared" si="8"/>
        <v>16</v>
      </c>
      <c r="G46" s="25">
        <f t="shared" si="15"/>
        <v>20256</v>
      </c>
      <c r="H46" s="25">
        <f t="shared" si="9"/>
        <v>10391</v>
      </c>
      <c r="I46" s="25">
        <f t="shared" si="9"/>
        <v>5</v>
      </c>
      <c r="J46" s="25">
        <f t="shared" si="9"/>
        <v>19967</v>
      </c>
      <c r="K46" s="25">
        <f t="shared" si="9"/>
        <v>10469</v>
      </c>
      <c r="L46" s="25">
        <f t="shared" si="9"/>
        <v>5</v>
      </c>
      <c r="M46" s="25">
        <f t="shared" si="9"/>
        <v>19322</v>
      </c>
      <c r="N46" s="25">
        <f t="shared" si="9"/>
        <v>10290</v>
      </c>
      <c r="O46" s="25">
        <f t="shared" si="9"/>
        <v>6</v>
      </c>
      <c r="P46" s="25">
        <f t="shared" si="9"/>
        <v>10472</v>
      </c>
      <c r="Q46" s="25">
        <f t="shared" si="9"/>
        <v>1695</v>
      </c>
      <c r="R46" s="25">
        <f t="shared" si="9"/>
        <v>0</v>
      </c>
      <c r="U46" s="25">
        <f t="shared" si="10"/>
        <v>-20256</v>
      </c>
      <c r="W46" s="25">
        <f t="shared" si="11"/>
        <v>-19967</v>
      </c>
      <c r="Y46" s="25">
        <f t="shared" si="12"/>
        <v>-19322</v>
      </c>
      <c r="AA46" s="25">
        <f t="shared" si="16"/>
        <v>-10472</v>
      </c>
    </row>
    <row r="48" spans="1:104" x14ac:dyDescent="0.3">
      <c r="C48" s="26"/>
    </row>
    <row r="49" spans="3:3" x14ac:dyDescent="0.3">
      <c r="C49" s="26"/>
    </row>
    <row r="50" spans="3:3" x14ac:dyDescent="0.3">
      <c r="C50" s="26"/>
    </row>
    <row r="51" spans="3:3" x14ac:dyDescent="0.3">
      <c r="C51" s="26"/>
    </row>
    <row r="52" spans="3:3" x14ac:dyDescent="0.3">
      <c r="C52" s="26"/>
    </row>
    <row r="53" spans="3:3" x14ac:dyDescent="0.3">
      <c r="C53" s="26"/>
    </row>
    <row r="54" spans="3:3" x14ac:dyDescent="0.3">
      <c r="C54" s="26"/>
    </row>
    <row r="55" spans="3:3" x14ac:dyDescent="0.3">
      <c r="C55" s="26"/>
    </row>
    <row r="56" spans="3:3" x14ac:dyDescent="0.3">
      <c r="C56" s="26"/>
    </row>
  </sheetData>
  <phoneticPr fontId="9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E178"/>
  <sheetViews>
    <sheetView workbookViewId="0">
      <selection activeCell="Y34" sqref="Y34:Y52"/>
    </sheetView>
  </sheetViews>
  <sheetFormatPr baseColWidth="10" defaultColWidth="11.42578125" defaultRowHeight="16.5" x14ac:dyDescent="0.3"/>
  <cols>
    <col min="1" max="1" width="22.140625" style="25" customWidth="1"/>
    <col min="2" max="2" width="17.140625" style="25" customWidth="1"/>
    <col min="3" max="3" width="28.28515625" style="25" customWidth="1"/>
    <col min="4" max="4" width="23.5703125" style="25" customWidth="1"/>
    <col min="5" max="6" width="6.42578125" style="25" customWidth="1"/>
    <col min="7" max="7" width="6.140625" style="25" customWidth="1"/>
    <col min="8" max="8" width="7.42578125" style="25" customWidth="1"/>
    <col min="9" max="12" width="5.5703125" style="25" customWidth="1"/>
    <col min="13" max="16" width="5.7109375" style="25" customWidth="1"/>
    <col min="17" max="18" width="5.85546875" style="25" customWidth="1"/>
    <col min="19" max="20" width="5.7109375" style="61" bestFit="1" customWidth="1"/>
    <col min="21" max="21" width="5.7109375" style="25" bestFit="1" customWidth="1"/>
    <col min="22" max="23" width="5.5703125" style="25" bestFit="1" customWidth="1"/>
    <col min="24" max="25" width="5" style="25" bestFit="1" customWidth="1"/>
    <col min="26" max="27" width="14" style="25" customWidth="1"/>
    <col min="28" max="28" width="13.7109375" style="25" customWidth="1"/>
    <col min="29" max="30" width="14" style="25" customWidth="1"/>
    <col min="31" max="31" width="13.7109375" style="25" customWidth="1"/>
    <col min="32" max="32" width="9.7109375" style="25" customWidth="1"/>
    <col min="33" max="33" width="20.42578125" style="25" customWidth="1"/>
    <col min="34" max="34" width="9.7109375" style="25" customWidth="1"/>
    <col min="35" max="35" width="17.28515625" style="25" customWidth="1"/>
    <col min="36" max="36" width="9.7109375" style="25" customWidth="1"/>
    <col min="37" max="37" width="24.7109375" style="25" bestFit="1" customWidth="1"/>
    <col min="38" max="38" width="15.140625" style="25" customWidth="1"/>
    <col min="39" max="39" width="9.7109375" style="25" customWidth="1"/>
    <col min="40" max="40" width="24.7109375" style="25" bestFit="1" customWidth="1"/>
    <col min="41" max="41" width="15.140625" style="25" customWidth="1"/>
    <col min="42" max="42" width="9.7109375" style="25" customWidth="1"/>
    <col min="43" max="43" width="24.7109375" style="25" bestFit="1" customWidth="1"/>
    <col min="44" max="44" width="15.140625" style="25" customWidth="1"/>
    <col min="45" max="45" width="9.7109375" style="25" customWidth="1"/>
    <col min="46" max="46" width="24.7109375" style="25" bestFit="1" customWidth="1"/>
    <col min="47" max="47" width="15.140625" style="25" customWidth="1"/>
    <col min="48" max="48" width="9.7109375" style="25" customWidth="1"/>
    <col min="49" max="49" width="24.7109375" style="25" bestFit="1" customWidth="1"/>
    <col min="50" max="50" width="20.42578125" style="25" customWidth="1"/>
    <col min="51" max="51" width="9.7109375" style="25" customWidth="1"/>
    <col min="52" max="52" width="29.85546875" style="25" bestFit="1" customWidth="1"/>
    <col min="53" max="53" width="17.28515625" style="25" customWidth="1"/>
    <col min="54" max="54" width="20.42578125" style="25" bestFit="1" customWidth="1"/>
    <col min="55" max="55" width="9.7109375" style="25" bestFit="1" customWidth="1"/>
    <col min="56" max="56" width="29.85546875" style="25" bestFit="1" customWidth="1"/>
    <col min="57" max="57" width="9.85546875" style="25" bestFit="1" customWidth="1"/>
    <col min="58" max="58" width="17.7109375" style="25" bestFit="1" customWidth="1"/>
    <col min="59" max="60" width="17.28515625" style="25" bestFit="1" customWidth="1"/>
    <col min="61" max="16384" width="11.42578125" style="25"/>
  </cols>
  <sheetData>
    <row r="1" spans="1:24" x14ac:dyDescent="0.3">
      <c r="A1" s="34" t="s">
        <v>28</v>
      </c>
      <c r="B1"/>
      <c r="C1" s="34" t="s">
        <v>29</v>
      </c>
      <c r="D1"/>
      <c r="E1"/>
      <c r="F1"/>
      <c r="G1"/>
      <c r="H1"/>
      <c r="I1"/>
      <c r="J1"/>
      <c r="K1"/>
      <c r="L1"/>
      <c r="M1"/>
    </row>
    <row r="2" spans="1:24" x14ac:dyDescent="0.3">
      <c r="A2" s="34" t="s">
        <v>30</v>
      </c>
      <c r="B2" s="34" t="s">
        <v>68</v>
      </c>
      <c r="C2" s="39" t="s">
        <v>33</v>
      </c>
      <c r="D2" s="39" t="s">
        <v>34</v>
      </c>
      <c r="E2" s="39" t="s">
        <v>35</v>
      </c>
      <c r="F2" s="39" t="s">
        <v>36</v>
      </c>
      <c r="G2" s="39" t="s">
        <v>37</v>
      </c>
      <c r="H2" s="39" t="s">
        <v>38</v>
      </c>
      <c r="I2" s="39" t="s">
        <v>39</v>
      </c>
      <c r="J2" s="39" t="s">
        <v>40</v>
      </c>
      <c r="K2" s="39" t="s">
        <v>41</v>
      </c>
      <c r="L2" s="39" t="s">
        <v>42</v>
      </c>
      <c r="M2" s="39" t="s">
        <v>78</v>
      </c>
      <c r="N2" s="25" t="s">
        <v>79</v>
      </c>
      <c r="O2" s="39" t="s">
        <v>80</v>
      </c>
      <c r="P2" s="61" t="s">
        <v>91</v>
      </c>
      <c r="Q2" s="61" t="s">
        <v>219</v>
      </c>
      <c r="R2" s="61" t="s">
        <v>252</v>
      </c>
      <c r="S2" s="61" t="s">
        <v>263</v>
      </c>
      <c r="T2" s="61" t="s">
        <v>282</v>
      </c>
      <c r="U2" s="61" t="s">
        <v>293</v>
      </c>
      <c r="V2" s="61" t="s">
        <v>396</v>
      </c>
      <c r="W2" s="61" t="s">
        <v>406</v>
      </c>
      <c r="X2" s="61" t="s">
        <v>439</v>
      </c>
    </row>
    <row r="3" spans="1:24" x14ac:dyDescent="0.3">
      <c r="A3" t="s">
        <v>2</v>
      </c>
      <c r="B3" t="s">
        <v>66</v>
      </c>
      <c r="C3" s="40">
        <v>2</v>
      </c>
      <c r="D3" s="40">
        <v>16</v>
      </c>
      <c r="E3" s="40">
        <v>21</v>
      </c>
      <c r="F3" s="40">
        <v>35</v>
      </c>
      <c r="G3" s="40">
        <v>49</v>
      </c>
      <c r="H3" s="40">
        <v>58</v>
      </c>
      <c r="I3" s="40">
        <v>78</v>
      </c>
      <c r="J3" s="40">
        <v>80</v>
      </c>
      <c r="K3" s="40">
        <v>82</v>
      </c>
      <c r="L3" s="40">
        <v>82</v>
      </c>
      <c r="M3" s="40">
        <v>122</v>
      </c>
      <c r="N3" s="40">
        <v>133</v>
      </c>
      <c r="O3" s="40">
        <v>152</v>
      </c>
      <c r="P3" s="40">
        <v>183</v>
      </c>
      <c r="Q3" s="40">
        <v>190</v>
      </c>
      <c r="R3" s="40">
        <v>193</v>
      </c>
      <c r="S3" s="40">
        <v>209</v>
      </c>
      <c r="T3" s="40">
        <v>229</v>
      </c>
      <c r="U3" s="40">
        <v>231</v>
      </c>
      <c r="V3" s="40">
        <v>225</v>
      </c>
      <c r="W3" s="40">
        <v>205</v>
      </c>
      <c r="X3" s="61">
        <v>215</v>
      </c>
    </row>
    <row r="4" spans="1:24" x14ac:dyDescent="0.3">
      <c r="A4" t="s">
        <v>2</v>
      </c>
      <c r="B4" t="s">
        <v>67</v>
      </c>
      <c r="C4" s="40">
        <v>3</v>
      </c>
      <c r="D4" s="40">
        <v>10</v>
      </c>
      <c r="E4" s="40">
        <v>20</v>
      </c>
      <c r="F4" s="40">
        <v>47</v>
      </c>
      <c r="G4" s="40">
        <v>62</v>
      </c>
      <c r="H4" s="40">
        <v>82</v>
      </c>
      <c r="I4" s="40">
        <v>74</v>
      </c>
      <c r="J4" s="40">
        <v>88</v>
      </c>
      <c r="K4" s="40">
        <v>103</v>
      </c>
      <c r="L4" s="40">
        <v>100</v>
      </c>
      <c r="M4" s="40">
        <v>116</v>
      </c>
      <c r="N4" s="40">
        <v>97</v>
      </c>
      <c r="O4" s="40">
        <v>106</v>
      </c>
      <c r="P4" s="40">
        <v>108</v>
      </c>
      <c r="Q4" s="40">
        <v>75</v>
      </c>
      <c r="R4" s="40">
        <v>79</v>
      </c>
      <c r="S4" s="40">
        <v>90</v>
      </c>
      <c r="T4" s="40">
        <v>83</v>
      </c>
      <c r="U4" s="40">
        <v>64</v>
      </c>
      <c r="V4" s="40">
        <v>60</v>
      </c>
      <c r="W4" s="40">
        <v>74</v>
      </c>
      <c r="X4" s="61">
        <v>71</v>
      </c>
    </row>
    <row r="5" spans="1:24" x14ac:dyDescent="0.3">
      <c r="A5" t="s">
        <v>69</v>
      </c>
      <c r="B5"/>
      <c r="C5" s="40">
        <v>5</v>
      </c>
      <c r="D5" s="40">
        <v>26</v>
      </c>
      <c r="E5" s="40">
        <v>41</v>
      </c>
      <c r="F5" s="40">
        <v>82</v>
      </c>
      <c r="G5" s="40">
        <v>111</v>
      </c>
      <c r="H5" s="40">
        <v>140</v>
      </c>
      <c r="I5" s="40">
        <v>152</v>
      </c>
      <c r="J5" s="40">
        <v>168</v>
      </c>
      <c r="K5" s="40">
        <v>185</v>
      </c>
      <c r="L5" s="40">
        <v>182</v>
      </c>
      <c r="M5" s="40">
        <v>238</v>
      </c>
      <c r="N5" s="40">
        <v>230</v>
      </c>
      <c r="O5" s="40">
        <v>258</v>
      </c>
      <c r="P5" s="40">
        <v>291</v>
      </c>
      <c r="Q5" s="40">
        <v>265</v>
      </c>
      <c r="R5" s="40">
        <v>272</v>
      </c>
      <c r="S5" s="40">
        <v>299</v>
      </c>
      <c r="T5" s="40">
        <v>312</v>
      </c>
      <c r="U5" s="40">
        <v>295</v>
      </c>
      <c r="V5" s="40">
        <v>285</v>
      </c>
      <c r="W5" s="40">
        <v>279</v>
      </c>
      <c r="X5" s="61">
        <v>286</v>
      </c>
    </row>
    <row r="6" spans="1:24" x14ac:dyDescent="0.3">
      <c r="A6" t="s">
        <v>3</v>
      </c>
      <c r="B6" t="s">
        <v>66</v>
      </c>
      <c r="C6" s="40">
        <v>40</v>
      </c>
      <c r="D6" s="40">
        <v>86</v>
      </c>
      <c r="E6" s="40">
        <v>156</v>
      </c>
      <c r="F6" s="40">
        <v>198</v>
      </c>
      <c r="G6" s="40">
        <v>205</v>
      </c>
      <c r="H6" s="40">
        <v>219</v>
      </c>
      <c r="I6" s="40">
        <v>207</v>
      </c>
      <c r="J6" s="40">
        <v>219</v>
      </c>
      <c r="K6" s="40">
        <v>243</v>
      </c>
      <c r="L6" s="40">
        <v>246</v>
      </c>
      <c r="M6" s="40">
        <v>282</v>
      </c>
      <c r="N6" s="40">
        <v>303</v>
      </c>
      <c r="O6" s="40">
        <v>310</v>
      </c>
      <c r="P6" s="40">
        <v>340</v>
      </c>
      <c r="Q6" s="40">
        <v>369</v>
      </c>
      <c r="R6" s="40">
        <v>386</v>
      </c>
      <c r="S6" s="40">
        <v>397</v>
      </c>
      <c r="T6" s="40">
        <v>432</v>
      </c>
      <c r="U6" s="40">
        <v>449</v>
      </c>
      <c r="V6" s="40">
        <v>471</v>
      </c>
      <c r="W6" s="40">
        <v>454</v>
      </c>
      <c r="X6" s="61">
        <v>404</v>
      </c>
    </row>
    <row r="7" spans="1:24" x14ac:dyDescent="0.3">
      <c r="A7" t="s">
        <v>3</v>
      </c>
      <c r="B7" t="s">
        <v>67</v>
      </c>
      <c r="C7" s="40">
        <v>34</v>
      </c>
      <c r="D7" s="40">
        <v>43</v>
      </c>
      <c r="E7" s="40">
        <v>47</v>
      </c>
      <c r="F7" s="40">
        <v>61</v>
      </c>
      <c r="G7" s="40">
        <v>79</v>
      </c>
      <c r="H7" s="40">
        <v>71</v>
      </c>
      <c r="I7" s="40">
        <v>63</v>
      </c>
      <c r="J7" s="40">
        <v>62</v>
      </c>
      <c r="K7" s="40">
        <v>82</v>
      </c>
      <c r="L7" s="40">
        <v>90</v>
      </c>
      <c r="M7" s="40">
        <v>77</v>
      </c>
      <c r="N7" s="40">
        <v>72</v>
      </c>
      <c r="O7" s="40">
        <v>67</v>
      </c>
      <c r="P7" s="40">
        <v>73</v>
      </c>
      <c r="Q7" s="40">
        <v>62</v>
      </c>
      <c r="R7" s="40">
        <v>66</v>
      </c>
      <c r="S7" s="40">
        <v>58</v>
      </c>
      <c r="T7" s="40">
        <v>61</v>
      </c>
      <c r="U7" s="40">
        <v>53</v>
      </c>
      <c r="V7" s="40">
        <v>60</v>
      </c>
      <c r="W7" s="40">
        <v>59</v>
      </c>
      <c r="X7" s="61">
        <v>63</v>
      </c>
    </row>
    <row r="8" spans="1:24" x14ac:dyDescent="0.3">
      <c r="A8" t="s">
        <v>70</v>
      </c>
      <c r="B8"/>
      <c r="C8" s="40">
        <v>74</v>
      </c>
      <c r="D8" s="40">
        <v>129</v>
      </c>
      <c r="E8" s="40">
        <v>203</v>
      </c>
      <c r="F8" s="40">
        <v>259</v>
      </c>
      <c r="G8" s="40">
        <v>284</v>
      </c>
      <c r="H8" s="40">
        <v>290</v>
      </c>
      <c r="I8" s="40">
        <v>270</v>
      </c>
      <c r="J8" s="40">
        <v>281</v>
      </c>
      <c r="K8" s="40">
        <v>325</v>
      </c>
      <c r="L8" s="40">
        <v>336</v>
      </c>
      <c r="M8" s="40">
        <v>359</v>
      </c>
      <c r="N8" s="40">
        <v>375</v>
      </c>
      <c r="O8" s="40">
        <v>377</v>
      </c>
      <c r="P8" s="40">
        <v>413</v>
      </c>
      <c r="Q8" s="40">
        <v>431</v>
      </c>
      <c r="R8" s="40">
        <v>452</v>
      </c>
      <c r="S8" s="40">
        <v>455</v>
      </c>
      <c r="T8" s="40">
        <v>493</v>
      </c>
      <c r="U8" s="40">
        <v>502</v>
      </c>
      <c r="V8" s="40">
        <v>531</v>
      </c>
      <c r="W8" s="40">
        <v>513</v>
      </c>
      <c r="X8" s="61">
        <v>467</v>
      </c>
    </row>
    <row r="9" spans="1:24" x14ac:dyDescent="0.3">
      <c r="A9" t="s">
        <v>4</v>
      </c>
      <c r="B9" t="s">
        <v>66</v>
      </c>
      <c r="C9" s="40">
        <v>34</v>
      </c>
      <c r="D9" s="40">
        <v>117</v>
      </c>
      <c r="E9" s="40">
        <v>182</v>
      </c>
      <c r="F9" s="40">
        <v>246</v>
      </c>
      <c r="G9" s="40">
        <v>311</v>
      </c>
      <c r="H9" s="40">
        <v>357</v>
      </c>
      <c r="I9" s="40">
        <v>346</v>
      </c>
      <c r="J9" s="40">
        <v>358</v>
      </c>
      <c r="K9" s="40">
        <v>340</v>
      </c>
      <c r="L9" s="40">
        <v>446</v>
      </c>
      <c r="M9" s="40">
        <v>567</v>
      </c>
      <c r="N9" s="40">
        <v>650</v>
      </c>
      <c r="O9" s="40">
        <v>720</v>
      </c>
      <c r="P9" s="40">
        <v>804</v>
      </c>
      <c r="Q9" s="40">
        <v>891</v>
      </c>
      <c r="R9" s="40">
        <v>990</v>
      </c>
      <c r="S9" s="40">
        <v>1043</v>
      </c>
      <c r="T9" s="40">
        <v>1123</v>
      </c>
      <c r="U9" s="40">
        <v>1161</v>
      </c>
      <c r="V9" s="40">
        <v>1238</v>
      </c>
      <c r="W9" s="40">
        <v>1251</v>
      </c>
      <c r="X9" s="61">
        <v>1292</v>
      </c>
    </row>
    <row r="10" spans="1:24" x14ac:dyDescent="0.3">
      <c r="A10" t="s">
        <v>4</v>
      </c>
      <c r="B10" t="s">
        <v>67</v>
      </c>
      <c r="C10" s="40">
        <v>9</v>
      </c>
      <c r="D10" s="40">
        <v>20</v>
      </c>
      <c r="E10" s="40">
        <v>28</v>
      </c>
      <c r="F10" s="40">
        <v>36</v>
      </c>
      <c r="G10" s="40">
        <v>53</v>
      </c>
      <c r="H10" s="40">
        <v>62</v>
      </c>
      <c r="I10" s="40">
        <v>58</v>
      </c>
      <c r="J10" s="40">
        <v>68</v>
      </c>
      <c r="K10" s="40">
        <v>76</v>
      </c>
      <c r="L10" s="40">
        <v>59</v>
      </c>
      <c r="M10" s="40">
        <v>66</v>
      </c>
      <c r="N10" s="40">
        <v>47</v>
      </c>
      <c r="O10" s="40">
        <v>57</v>
      </c>
      <c r="P10" s="40">
        <v>46</v>
      </c>
      <c r="Q10" s="40">
        <v>59</v>
      </c>
      <c r="R10" s="40">
        <v>75</v>
      </c>
      <c r="S10" s="40">
        <v>70</v>
      </c>
      <c r="T10" s="40">
        <v>76</v>
      </c>
      <c r="U10" s="40">
        <v>101</v>
      </c>
      <c r="V10" s="40">
        <v>99</v>
      </c>
      <c r="W10" s="40">
        <v>106</v>
      </c>
      <c r="X10" s="61">
        <v>109</v>
      </c>
    </row>
    <row r="11" spans="1:24" x14ac:dyDescent="0.3">
      <c r="A11" t="s">
        <v>71</v>
      </c>
      <c r="B11"/>
      <c r="C11" s="40">
        <v>43</v>
      </c>
      <c r="D11" s="40">
        <v>137</v>
      </c>
      <c r="E11" s="40">
        <v>210</v>
      </c>
      <c r="F11" s="40">
        <v>282</v>
      </c>
      <c r="G11" s="40">
        <v>364</v>
      </c>
      <c r="H11" s="40">
        <v>419</v>
      </c>
      <c r="I11" s="40">
        <v>404</v>
      </c>
      <c r="J11" s="40">
        <v>426</v>
      </c>
      <c r="K11" s="40">
        <v>416</v>
      </c>
      <c r="L11" s="40">
        <v>505</v>
      </c>
      <c r="M11" s="40">
        <v>633</v>
      </c>
      <c r="N11" s="40">
        <v>697</v>
      </c>
      <c r="O11" s="40">
        <v>777</v>
      </c>
      <c r="P11" s="40">
        <v>850</v>
      </c>
      <c r="Q11" s="40">
        <v>950</v>
      </c>
      <c r="R11" s="40">
        <v>1065</v>
      </c>
      <c r="S11" s="40">
        <v>1113</v>
      </c>
      <c r="T11" s="40">
        <v>1199</v>
      </c>
      <c r="U11" s="40">
        <v>1262</v>
      </c>
      <c r="V11" s="40">
        <v>1337</v>
      </c>
      <c r="W11" s="40">
        <v>1357</v>
      </c>
      <c r="X11" s="61">
        <v>1401</v>
      </c>
    </row>
    <row r="12" spans="1:24" x14ac:dyDescent="0.3">
      <c r="A12" t="s">
        <v>5</v>
      </c>
      <c r="B12" t="s">
        <v>66</v>
      </c>
      <c r="C12" s="40">
        <v>0</v>
      </c>
      <c r="D12" s="40">
        <v>359</v>
      </c>
      <c r="E12" s="40">
        <v>396</v>
      </c>
      <c r="F12" s="40">
        <v>470</v>
      </c>
      <c r="G12" s="40">
        <v>626</v>
      </c>
      <c r="H12" s="40">
        <v>730</v>
      </c>
      <c r="I12" s="40">
        <v>847</v>
      </c>
      <c r="J12" s="40">
        <v>872</v>
      </c>
      <c r="K12" s="40">
        <v>892</v>
      </c>
      <c r="L12" s="40">
        <v>961</v>
      </c>
      <c r="M12" s="40">
        <v>987</v>
      </c>
      <c r="N12" s="40">
        <v>1070</v>
      </c>
      <c r="O12" s="40">
        <v>1151</v>
      </c>
      <c r="P12" s="40">
        <v>1332</v>
      </c>
      <c r="Q12" s="40">
        <v>1447</v>
      </c>
      <c r="R12" s="40">
        <v>1567</v>
      </c>
      <c r="S12" s="40">
        <v>1859</v>
      </c>
      <c r="T12" s="40">
        <v>1976</v>
      </c>
      <c r="U12" s="40">
        <v>1774</v>
      </c>
      <c r="V12" s="40">
        <v>1968</v>
      </c>
      <c r="W12" s="40">
        <v>1756</v>
      </c>
      <c r="X12" s="61">
        <v>1719</v>
      </c>
    </row>
    <row r="13" spans="1:24" x14ac:dyDescent="0.3">
      <c r="A13" t="s">
        <v>5</v>
      </c>
      <c r="B13" t="s">
        <v>67</v>
      </c>
      <c r="C13" s="40">
        <v>0</v>
      </c>
      <c r="D13" s="40">
        <v>0</v>
      </c>
      <c r="E13" s="40">
        <v>173</v>
      </c>
      <c r="F13" s="40">
        <v>279</v>
      </c>
      <c r="G13" s="40">
        <v>291</v>
      </c>
      <c r="H13" s="40">
        <v>332</v>
      </c>
      <c r="I13" s="40">
        <v>459</v>
      </c>
      <c r="J13" s="40">
        <v>506</v>
      </c>
      <c r="K13" s="40">
        <v>501</v>
      </c>
      <c r="L13" s="40">
        <v>496</v>
      </c>
      <c r="M13" s="40">
        <v>569</v>
      </c>
      <c r="N13" s="40">
        <v>595</v>
      </c>
      <c r="O13" s="40">
        <v>573</v>
      </c>
      <c r="P13" s="40">
        <v>609</v>
      </c>
      <c r="Q13" s="40">
        <v>684</v>
      </c>
      <c r="R13" s="40">
        <v>588</v>
      </c>
      <c r="S13" s="40">
        <v>426</v>
      </c>
      <c r="T13" s="40">
        <v>186</v>
      </c>
      <c r="U13" s="40">
        <v>300</v>
      </c>
      <c r="V13" s="40">
        <v>177</v>
      </c>
      <c r="W13" s="40">
        <v>299</v>
      </c>
      <c r="X13" s="61">
        <v>256</v>
      </c>
    </row>
    <row r="14" spans="1:24" x14ac:dyDescent="0.3">
      <c r="A14" t="s">
        <v>72</v>
      </c>
      <c r="B14"/>
      <c r="C14" s="40">
        <v>0</v>
      </c>
      <c r="D14" s="40">
        <v>359</v>
      </c>
      <c r="E14" s="40">
        <v>569</v>
      </c>
      <c r="F14" s="40">
        <v>749</v>
      </c>
      <c r="G14" s="40">
        <v>917</v>
      </c>
      <c r="H14" s="40">
        <v>1062</v>
      </c>
      <c r="I14" s="40">
        <v>1306</v>
      </c>
      <c r="J14" s="40">
        <v>1378</v>
      </c>
      <c r="K14" s="40">
        <v>1393</v>
      </c>
      <c r="L14" s="40">
        <v>1457</v>
      </c>
      <c r="M14" s="40">
        <v>1556</v>
      </c>
      <c r="N14" s="40">
        <v>1665</v>
      </c>
      <c r="O14" s="40">
        <v>1724</v>
      </c>
      <c r="P14" s="40">
        <v>1941</v>
      </c>
      <c r="Q14" s="40">
        <v>2131</v>
      </c>
      <c r="R14" s="40">
        <v>2155</v>
      </c>
      <c r="S14" s="40">
        <v>2285</v>
      </c>
      <c r="T14" s="40">
        <v>2162</v>
      </c>
      <c r="U14" s="40">
        <v>2074</v>
      </c>
      <c r="V14" s="40">
        <v>2145</v>
      </c>
      <c r="W14" s="40">
        <v>2055</v>
      </c>
      <c r="X14" s="61">
        <v>1975</v>
      </c>
    </row>
    <row r="15" spans="1:24" x14ac:dyDescent="0.3">
      <c r="A15" t="s">
        <v>6</v>
      </c>
      <c r="B15" t="s">
        <v>66</v>
      </c>
      <c r="C15" s="40">
        <v>0</v>
      </c>
      <c r="D15" s="40">
        <v>0</v>
      </c>
      <c r="E15" s="40">
        <v>58</v>
      </c>
      <c r="F15" s="40">
        <v>95</v>
      </c>
      <c r="G15" s="40">
        <v>97</v>
      </c>
      <c r="H15" s="40">
        <v>108</v>
      </c>
      <c r="I15" s="40">
        <v>112</v>
      </c>
      <c r="J15" s="40">
        <v>101</v>
      </c>
      <c r="K15" s="40">
        <v>115</v>
      </c>
      <c r="L15" s="40">
        <v>146</v>
      </c>
      <c r="M15" s="40">
        <v>154</v>
      </c>
      <c r="N15" s="40">
        <v>182</v>
      </c>
      <c r="O15" s="40">
        <v>198</v>
      </c>
      <c r="P15" s="40">
        <v>196</v>
      </c>
      <c r="Q15" s="40">
        <v>224</v>
      </c>
      <c r="R15" s="40">
        <v>207</v>
      </c>
      <c r="S15" s="40">
        <v>198</v>
      </c>
      <c r="T15" s="40">
        <v>206</v>
      </c>
      <c r="U15" s="40">
        <v>207</v>
      </c>
      <c r="V15" s="40">
        <v>219</v>
      </c>
      <c r="W15" s="40">
        <v>231</v>
      </c>
      <c r="X15" s="61">
        <v>235</v>
      </c>
    </row>
    <row r="16" spans="1:24" x14ac:dyDescent="0.3">
      <c r="A16" t="s">
        <v>6</v>
      </c>
      <c r="B16" t="s">
        <v>67</v>
      </c>
      <c r="C16" s="40">
        <v>0</v>
      </c>
      <c r="D16" s="40">
        <v>0</v>
      </c>
      <c r="E16" s="40">
        <v>96</v>
      </c>
      <c r="F16" s="40">
        <v>113</v>
      </c>
      <c r="G16" s="40">
        <v>135</v>
      </c>
      <c r="H16" s="40">
        <v>150</v>
      </c>
      <c r="I16" s="40">
        <v>134</v>
      </c>
      <c r="J16" s="40">
        <v>123</v>
      </c>
      <c r="K16" s="40">
        <v>119</v>
      </c>
      <c r="L16" s="40">
        <v>118</v>
      </c>
      <c r="M16" s="40">
        <v>123</v>
      </c>
      <c r="N16" s="40">
        <v>112</v>
      </c>
      <c r="O16" s="40">
        <v>120</v>
      </c>
      <c r="P16" s="40">
        <v>135</v>
      </c>
      <c r="Q16" s="40">
        <v>154</v>
      </c>
      <c r="R16" s="40">
        <v>179</v>
      </c>
      <c r="S16" s="40">
        <v>171</v>
      </c>
      <c r="T16" s="40">
        <v>159</v>
      </c>
      <c r="U16" s="40">
        <v>168</v>
      </c>
      <c r="V16" s="40">
        <v>191</v>
      </c>
      <c r="W16" s="40">
        <v>179</v>
      </c>
      <c r="X16" s="61">
        <v>183</v>
      </c>
    </row>
    <row r="17" spans="1:24" x14ac:dyDescent="0.3">
      <c r="A17" t="s">
        <v>73</v>
      </c>
      <c r="B17"/>
      <c r="C17" s="40">
        <v>0</v>
      </c>
      <c r="D17" s="40">
        <v>0</v>
      </c>
      <c r="E17" s="40">
        <v>154</v>
      </c>
      <c r="F17" s="40">
        <v>208</v>
      </c>
      <c r="G17" s="40">
        <v>232</v>
      </c>
      <c r="H17" s="40">
        <v>258</v>
      </c>
      <c r="I17" s="40">
        <v>246</v>
      </c>
      <c r="J17" s="40">
        <v>224</v>
      </c>
      <c r="K17" s="40">
        <v>234</v>
      </c>
      <c r="L17" s="40">
        <v>264</v>
      </c>
      <c r="M17" s="40">
        <v>277</v>
      </c>
      <c r="N17" s="40">
        <v>294</v>
      </c>
      <c r="O17" s="40">
        <v>318</v>
      </c>
      <c r="P17" s="40">
        <v>331</v>
      </c>
      <c r="Q17" s="40">
        <v>378</v>
      </c>
      <c r="R17" s="40">
        <v>386</v>
      </c>
      <c r="S17" s="40">
        <v>369</v>
      </c>
      <c r="T17" s="40">
        <v>365</v>
      </c>
      <c r="U17" s="40">
        <v>375</v>
      </c>
      <c r="V17" s="40">
        <v>410</v>
      </c>
      <c r="W17" s="40">
        <v>410</v>
      </c>
      <c r="X17" s="61">
        <v>418</v>
      </c>
    </row>
    <row r="18" spans="1:24" x14ac:dyDescent="0.3">
      <c r="A18" t="s">
        <v>7</v>
      </c>
      <c r="B18" t="s">
        <v>66</v>
      </c>
      <c r="C18" s="40">
        <v>109</v>
      </c>
      <c r="D18" s="40">
        <v>257</v>
      </c>
      <c r="E18" s="40">
        <v>383</v>
      </c>
      <c r="F18" s="40">
        <v>528</v>
      </c>
      <c r="G18" s="40">
        <v>665</v>
      </c>
      <c r="H18" s="40">
        <v>707</v>
      </c>
      <c r="I18" s="40">
        <v>711</v>
      </c>
      <c r="J18" s="40">
        <v>717</v>
      </c>
      <c r="K18" s="40">
        <v>767</v>
      </c>
      <c r="L18" s="40">
        <v>822</v>
      </c>
      <c r="M18" s="40">
        <v>792</v>
      </c>
      <c r="N18" s="40">
        <v>782</v>
      </c>
      <c r="O18" s="40">
        <v>857</v>
      </c>
      <c r="P18" s="40">
        <v>961</v>
      </c>
      <c r="Q18" s="40">
        <v>1130</v>
      </c>
      <c r="R18" s="40">
        <v>1214</v>
      </c>
      <c r="S18" s="40">
        <v>1179</v>
      </c>
      <c r="T18" s="40">
        <v>1196</v>
      </c>
      <c r="U18" s="40">
        <v>1229</v>
      </c>
      <c r="V18" s="40">
        <v>1294</v>
      </c>
      <c r="W18" s="40">
        <v>1284</v>
      </c>
      <c r="X18" s="61">
        <v>1270</v>
      </c>
    </row>
    <row r="19" spans="1:24" x14ac:dyDescent="0.3">
      <c r="A19" t="s">
        <v>7</v>
      </c>
      <c r="B19" t="s">
        <v>67</v>
      </c>
      <c r="C19" s="40">
        <v>196</v>
      </c>
      <c r="D19" s="40">
        <v>310</v>
      </c>
      <c r="E19" s="40">
        <v>368</v>
      </c>
      <c r="F19" s="40">
        <v>396</v>
      </c>
      <c r="G19" s="40">
        <v>383</v>
      </c>
      <c r="H19" s="40">
        <v>364</v>
      </c>
      <c r="I19" s="40">
        <v>376</v>
      </c>
      <c r="J19" s="40">
        <v>355</v>
      </c>
      <c r="K19" s="40">
        <v>330</v>
      </c>
      <c r="L19" s="40">
        <v>331</v>
      </c>
      <c r="M19" s="40">
        <v>320</v>
      </c>
      <c r="N19" s="40">
        <v>281</v>
      </c>
      <c r="O19" s="40">
        <v>226</v>
      </c>
      <c r="P19" s="40">
        <v>225</v>
      </c>
      <c r="Q19" s="40">
        <v>209</v>
      </c>
      <c r="R19" s="40">
        <v>215</v>
      </c>
      <c r="S19" s="40">
        <v>206</v>
      </c>
      <c r="T19" s="40">
        <v>184</v>
      </c>
      <c r="U19" s="40">
        <v>219</v>
      </c>
      <c r="V19" s="40">
        <v>249</v>
      </c>
      <c r="W19" s="40">
        <v>243</v>
      </c>
      <c r="X19" s="61">
        <v>218</v>
      </c>
    </row>
    <row r="20" spans="1:24" x14ac:dyDescent="0.3">
      <c r="A20" t="s">
        <v>74</v>
      </c>
      <c r="B20"/>
      <c r="C20" s="40">
        <v>305</v>
      </c>
      <c r="D20" s="40">
        <v>567</v>
      </c>
      <c r="E20" s="40">
        <v>751</v>
      </c>
      <c r="F20" s="40">
        <v>924</v>
      </c>
      <c r="G20" s="40">
        <v>1048</v>
      </c>
      <c r="H20" s="40">
        <v>1071</v>
      </c>
      <c r="I20" s="40">
        <v>1087</v>
      </c>
      <c r="J20" s="40">
        <v>1072</v>
      </c>
      <c r="K20" s="40">
        <v>1097</v>
      </c>
      <c r="L20" s="40">
        <v>1153</v>
      </c>
      <c r="M20" s="40">
        <v>1112</v>
      </c>
      <c r="N20" s="40">
        <v>1063</v>
      </c>
      <c r="O20" s="40">
        <v>1083</v>
      </c>
      <c r="P20" s="40">
        <v>1186</v>
      </c>
      <c r="Q20" s="40">
        <v>1339</v>
      </c>
      <c r="R20" s="40">
        <v>1429</v>
      </c>
      <c r="S20" s="40">
        <v>1385</v>
      </c>
      <c r="T20" s="40">
        <v>1380</v>
      </c>
      <c r="U20" s="40">
        <v>1448</v>
      </c>
      <c r="V20" s="40">
        <v>1543</v>
      </c>
      <c r="W20" s="40">
        <v>1527</v>
      </c>
      <c r="X20" s="61">
        <v>1488</v>
      </c>
    </row>
    <row r="21" spans="1:24" x14ac:dyDescent="0.3">
      <c r="A21" t="s">
        <v>8</v>
      </c>
      <c r="B21" t="s">
        <v>66</v>
      </c>
      <c r="C21" s="40">
        <v>12</v>
      </c>
      <c r="D21" s="40">
        <v>144</v>
      </c>
      <c r="E21" s="40">
        <v>205</v>
      </c>
      <c r="F21" s="40">
        <v>256</v>
      </c>
      <c r="G21" s="40">
        <v>229</v>
      </c>
      <c r="H21" s="40">
        <v>295</v>
      </c>
      <c r="I21" s="40">
        <v>335</v>
      </c>
      <c r="J21" s="40">
        <v>374</v>
      </c>
      <c r="K21" s="40">
        <v>405</v>
      </c>
      <c r="L21" s="40">
        <v>440</v>
      </c>
      <c r="M21" s="40">
        <v>444</v>
      </c>
      <c r="N21" s="40">
        <v>448</v>
      </c>
      <c r="O21" s="40">
        <v>512</v>
      </c>
      <c r="P21" s="40">
        <v>513</v>
      </c>
      <c r="Q21" s="40">
        <v>527</v>
      </c>
      <c r="R21" s="40">
        <v>565</v>
      </c>
      <c r="S21" s="40">
        <v>540</v>
      </c>
      <c r="T21" s="40">
        <v>529</v>
      </c>
      <c r="U21" s="40">
        <v>522</v>
      </c>
      <c r="V21" s="40">
        <v>522</v>
      </c>
      <c r="W21" s="40">
        <v>463</v>
      </c>
      <c r="X21" s="61">
        <v>451</v>
      </c>
    </row>
    <row r="22" spans="1:24" x14ac:dyDescent="0.3">
      <c r="A22" t="s">
        <v>8</v>
      </c>
      <c r="B22" t="s">
        <v>67</v>
      </c>
      <c r="C22" s="40">
        <v>17</v>
      </c>
      <c r="D22" s="40">
        <v>44</v>
      </c>
      <c r="E22" s="40">
        <v>54</v>
      </c>
      <c r="F22" s="40">
        <v>47</v>
      </c>
      <c r="G22" s="40">
        <v>49</v>
      </c>
      <c r="H22" s="40">
        <v>64</v>
      </c>
      <c r="I22" s="40">
        <v>68</v>
      </c>
      <c r="J22" s="40">
        <v>74</v>
      </c>
      <c r="K22" s="40">
        <v>63</v>
      </c>
      <c r="L22" s="40">
        <v>64</v>
      </c>
      <c r="M22" s="40">
        <v>61</v>
      </c>
      <c r="N22" s="40">
        <v>51</v>
      </c>
      <c r="O22" s="40">
        <v>49</v>
      </c>
      <c r="P22" s="40">
        <v>59</v>
      </c>
      <c r="Q22" s="40">
        <v>64</v>
      </c>
      <c r="R22" s="40">
        <v>57</v>
      </c>
      <c r="S22" s="40">
        <v>58</v>
      </c>
      <c r="T22" s="40">
        <v>61</v>
      </c>
      <c r="U22" s="40">
        <v>59</v>
      </c>
      <c r="V22" s="40">
        <v>75</v>
      </c>
      <c r="W22" s="40">
        <v>76</v>
      </c>
      <c r="X22" s="61">
        <v>53</v>
      </c>
    </row>
    <row r="23" spans="1:24" x14ac:dyDescent="0.3">
      <c r="A23" t="s">
        <v>75</v>
      </c>
      <c r="B23"/>
      <c r="C23" s="40">
        <v>29</v>
      </c>
      <c r="D23" s="40">
        <v>188</v>
      </c>
      <c r="E23" s="40">
        <v>259</v>
      </c>
      <c r="F23" s="40">
        <v>303</v>
      </c>
      <c r="G23" s="40">
        <v>278</v>
      </c>
      <c r="H23" s="40">
        <v>359</v>
      </c>
      <c r="I23" s="40">
        <v>403</v>
      </c>
      <c r="J23" s="40">
        <v>448</v>
      </c>
      <c r="K23" s="40">
        <v>468</v>
      </c>
      <c r="L23" s="40">
        <v>504</v>
      </c>
      <c r="M23" s="40">
        <v>505</v>
      </c>
      <c r="N23" s="40">
        <v>499</v>
      </c>
      <c r="O23" s="40">
        <v>561</v>
      </c>
      <c r="P23" s="40">
        <v>572</v>
      </c>
      <c r="Q23" s="40">
        <v>591</v>
      </c>
      <c r="R23" s="40">
        <v>622</v>
      </c>
      <c r="S23" s="40">
        <v>598</v>
      </c>
      <c r="T23" s="40">
        <v>590</v>
      </c>
      <c r="U23" s="40">
        <v>581</v>
      </c>
      <c r="V23" s="40">
        <v>597</v>
      </c>
      <c r="W23" s="40">
        <v>539</v>
      </c>
      <c r="X23" s="61">
        <v>504</v>
      </c>
    </row>
    <row r="24" spans="1:24" x14ac:dyDescent="0.3">
      <c r="A24" t="s">
        <v>9</v>
      </c>
      <c r="B24" t="s">
        <v>66</v>
      </c>
      <c r="C24" s="40">
        <v>0</v>
      </c>
      <c r="D24" s="40">
        <v>14</v>
      </c>
      <c r="E24" s="40">
        <v>22</v>
      </c>
      <c r="F24" s="40">
        <v>40</v>
      </c>
      <c r="G24" s="40">
        <v>81</v>
      </c>
      <c r="H24" s="40">
        <v>135</v>
      </c>
      <c r="I24" s="40">
        <v>189</v>
      </c>
      <c r="J24" s="40">
        <v>208</v>
      </c>
      <c r="K24" s="40">
        <v>195</v>
      </c>
      <c r="L24" s="40">
        <v>221</v>
      </c>
      <c r="M24" s="40">
        <v>239</v>
      </c>
      <c r="N24" s="40">
        <v>256</v>
      </c>
      <c r="O24" s="40">
        <v>259</v>
      </c>
      <c r="P24" s="40">
        <v>287</v>
      </c>
      <c r="Q24" s="40">
        <v>305</v>
      </c>
      <c r="R24" s="40">
        <v>305</v>
      </c>
      <c r="S24" s="40">
        <v>295</v>
      </c>
      <c r="T24" s="40">
        <v>314</v>
      </c>
      <c r="U24" s="40">
        <v>313</v>
      </c>
      <c r="V24" s="40">
        <v>309</v>
      </c>
      <c r="W24" s="40">
        <v>282</v>
      </c>
      <c r="X24" s="61">
        <v>255</v>
      </c>
    </row>
    <row r="25" spans="1:24" x14ac:dyDescent="0.3">
      <c r="A25" t="s">
        <v>9</v>
      </c>
      <c r="B25" t="s">
        <v>67</v>
      </c>
      <c r="C25" s="40">
        <v>30</v>
      </c>
      <c r="D25" s="40">
        <v>66</v>
      </c>
      <c r="E25" s="40">
        <v>104</v>
      </c>
      <c r="F25" s="40">
        <v>107</v>
      </c>
      <c r="G25" s="40">
        <v>137</v>
      </c>
      <c r="H25" s="40">
        <v>130</v>
      </c>
      <c r="I25" s="40">
        <v>135</v>
      </c>
      <c r="J25" s="40">
        <v>121</v>
      </c>
      <c r="K25" s="40">
        <v>121</v>
      </c>
      <c r="L25" s="40">
        <v>133</v>
      </c>
      <c r="M25" s="40">
        <v>115</v>
      </c>
      <c r="N25" s="40">
        <v>110</v>
      </c>
      <c r="O25" s="40">
        <v>118</v>
      </c>
      <c r="P25" s="40">
        <v>118</v>
      </c>
      <c r="Q25" s="40">
        <v>114</v>
      </c>
      <c r="R25" s="40">
        <v>119</v>
      </c>
      <c r="S25" s="40">
        <v>115</v>
      </c>
      <c r="T25" s="40">
        <v>101</v>
      </c>
      <c r="U25" s="40">
        <v>82</v>
      </c>
      <c r="V25" s="40">
        <v>71</v>
      </c>
      <c r="W25" s="40">
        <v>69</v>
      </c>
      <c r="X25" s="61">
        <v>72</v>
      </c>
    </row>
    <row r="26" spans="1:24" x14ac:dyDescent="0.3">
      <c r="A26" t="s">
        <v>76</v>
      </c>
      <c r="B26"/>
      <c r="C26" s="40">
        <v>30</v>
      </c>
      <c r="D26" s="40">
        <v>80</v>
      </c>
      <c r="E26" s="40">
        <v>126</v>
      </c>
      <c r="F26" s="40">
        <v>147</v>
      </c>
      <c r="G26" s="40">
        <v>218</v>
      </c>
      <c r="H26" s="40">
        <v>265</v>
      </c>
      <c r="I26" s="40">
        <v>324</v>
      </c>
      <c r="J26" s="40">
        <v>329</v>
      </c>
      <c r="K26" s="40">
        <v>316</v>
      </c>
      <c r="L26" s="40">
        <v>354</v>
      </c>
      <c r="M26" s="40">
        <v>354</v>
      </c>
      <c r="N26" s="40">
        <v>366</v>
      </c>
      <c r="O26" s="40">
        <v>377</v>
      </c>
      <c r="P26" s="40">
        <v>405</v>
      </c>
      <c r="Q26" s="40">
        <v>419</v>
      </c>
      <c r="R26" s="40">
        <v>424</v>
      </c>
      <c r="S26" s="40">
        <v>410</v>
      </c>
      <c r="T26" s="40">
        <v>415</v>
      </c>
      <c r="U26" s="40">
        <v>395</v>
      </c>
      <c r="V26" s="40">
        <v>380</v>
      </c>
      <c r="W26" s="40">
        <v>351</v>
      </c>
      <c r="X26" s="61">
        <v>327</v>
      </c>
    </row>
    <row r="27" spans="1:24" x14ac:dyDescent="0.3">
      <c r="A27" t="s">
        <v>10</v>
      </c>
      <c r="B27" t="s">
        <v>66</v>
      </c>
      <c r="C27" s="40">
        <v>354</v>
      </c>
      <c r="D27" s="40">
        <v>293</v>
      </c>
      <c r="E27" s="40">
        <v>329</v>
      </c>
      <c r="F27" s="40">
        <v>360</v>
      </c>
      <c r="G27" s="40">
        <v>387</v>
      </c>
      <c r="H27" s="40">
        <v>696</v>
      </c>
      <c r="I27" s="40">
        <v>855</v>
      </c>
      <c r="J27" s="40">
        <v>1071</v>
      </c>
      <c r="K27" s="40">
        <v>1198</v>
      </c>
      <c r="L27" s="40">
        <v>1306</v>
      </c>
      <c r="M27" s="40">
        <v>1318</v>
      </c>
      <c r="N27" s="40">
        <v>1325</v>
      </c>
      <c r="O27" s="40">
        <v>1399</v>
      </c>
      <c r="P27" s="40">
        <v>1459</v>
      </c>
      <c r="Q27" s="40">
        <v>1324</v>
      </c>
      <c r="R27" s="40">
        <v>1198</v>
      </c>
      <c r="S27" s="40">
        <v>1190</v>
      </c>
      <c r="T27" s="40">
        <v>1262</v>
      </c>
      <c r="U27" s="40">
        <v>1285</v>
      </c>
      <c r="V27" s="40">
        <v>1296</v>
      </c>
      <c r="W27" s="40">
        <v>1229</v>
      </c>
      <c r="X27" s="61">
        <v>1250</v>
      </c>
    </row>
    <row r="28" spans="1:24" x14ac:dyDescent="0.3">
      <c r="A28" t="s">
        <v>10</v>
      </c>
      <c r="B28" t="s">
        <v>67</v>
      </c>
      <c r="C28" s="40">
        <v>3</v>
      </c>
      <c r="D28" s="40">
        <v>45</v>
      </c>
      <c r="E28" s="40">
        <v>84</v>
      </c>
      <c r="F28" s="40">
        <v>96</v>
      </c>
      <c r="G28" s="40">
        <v>81</v>
      </c>
      <c r="H28" s="40">
        <v>123</v>
      </c>
      <c r="I28" s="40">
        <v>126</v>
      </c>
      <c r="J28" s="40">
        <v>110</v>
      </c>
      <c r="K28" s="40">
        <v>109</v>
      </c>
      <c r="L28" s="40">
        <v>91</v>
      </c>
      <c r="M28" s="40">
        <v>123</v>
      </c>
      <c r="N28" s="40">
        <v>273</v>
      </c>
      <c r="O28" s="40">
        <v>289</v>
      </c>
      <c r="P28" s="40">
        <v>254</v>
      </c>
      <c r="Q28" s="40">
        <v>217</v>
      </c>
      <c r="R28" s="40">
        <v>210</v>
      </c>
      <c r="S28" s="40">
        <v>210</v>
      </c>
      <c r="T28" s="40">
        <v>197</v>
      </c>
      <c r="U28" s="40">
        <v>205</v>
      </c>
      <c r="V28" s="40">
        <v>218</v>
      </c>
      <c r="W28" s="40">
        <v>210</v>
      </c>
      <c r="X28" s="61">
        <v>246</v>
      </c>
    </row>
    <row r="29" spans="1:24" x14ac:dyDescent="0.3">
      <c r="A29" t="s">
        <v>77</v>
      </c>
      <c r="B29"/>
      <c r="C29" s="40">
        <v>357</v>
      </c>
      <c r="D29" s="40">
        <v>338</v>
      </c>
      <c r="E29" s="40">
        <v>413</v>
      </c>
      <c r="F29" s="40">
        <v>456</v>
      </c>
      <c r="G29" s="40">
        <v>468</v>
      </c>
      <c r="H29" s="40">
        <v>819</v>
      </c>
      <c r="I29" s="40">
        <v>981</v>
      </c>
      <c r="J29" s="40">
        <v>1181</v>
      </c>
      <c r="K29" s="40">
        <v>1307</v>
      </c>
      <c r="L29" s="40">
        <v>1397</v>
      </c>
      <c r="M29" s="40">
        <v>1441</v>
      </c>
      <c r="N29" s="40">
        <v>1598</v>
      </c>
      <c r="O29" s="40">
        <v>1688</v>
      </c>
      <c r="P29" s="40">
        <v>1713</v>
      </c>
      <c r="Q29" s="40">
        <v>1541</v>
      </c>
      <c r="R29" s="40">
        <v>1408</v>
      </c>
      <c r="S29" s="40">
        <v>1400</v>
      </c>
      <c r="T29" s="40">
        <v>1459</v>
      </c>
      <c r="U29" s="40">
        <v>1490</v>
      </c>
      <c r="V29" s="40">
        <v>1514</v>
      </c>
      <c r="W29" s="40">
        <v>1439</v>
      </c>
      <c r="X29" s="61">
        <v>1496</v>
      </c>
    </row>
    <row r="30" spans="1:24" x14ac:dyDescent="0.3">
      <c r="A30" s="7"/>
      <c r="B30" s="7"/>
      <c r="C30" s="65" t="s">
        <v>33</v>
      </c>
      <c r="D30" s="65" t="s">
        <v>34</v>
      </c>
      <c r="E30" s="65" t="s">
        <v>35</v>
      </c>
      <c r="F30" s="65" t="s">
        <v>36</v>
      </c>
      <c r="G30" s="65" t="s">
        <v>37</v>
      </c>
      <c r="H30" s="65" t="s">
        <v>38</v>
      </c>
      <c r="I30" s="65" t="s">
        <v>39</v>
      </c>
      <c r="J30" s="65" t="s">
        <v>40</v>
      </c>
      <c r="K30" s="65" t="s">
        <v>41</v>
      </c>
      <c r="L30" s="65" t="s">
        <v>42</v>
      </c>
      <c r="M30" s="65" t="s">
        <v>78</v>
      </c>
      <c r="N30" s="65" t="s">
        <v>79</v>
      </c>
      <c r="O30" s="65" t="s">
        <v>80</v>
      </c>
      <c r="P30" s="65" t="s">
        <v>91</v>
      </c>
      <c r="Q30" s="65" t="s">
        <v>219</v>
      </c>
      <c r="R30" s="65" t="s">
        <v>252</v>
      </c>
      <c r="S30" s="65" t="s">
        <v>263</v>
      </c>
      <c r="T30" s="65" t="s">
        <v>282</v>
      </c>
      <c r="U30" s="65" t="s">
        <v>293</v>
      </c>
      <c r="V30" s="65" t="s">
        <v>396</v>
      </c>
      <c r="W30" s="65" t="s">
        <v>406</v>
      </c>
      <c r="X30" s="61" t="s">
        <v>439</v>
      </c>
    </row>
    <row r="31" spans="1:24" x14ac:dyDescent="0.3">
      <c r="A31"/>
      <c r="B31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/>
    </row>
    <row r="32" spans="1:24" x14ac:dyDescent="0.3">
      <c r="A32" s="35"/>
      <c r="B32"/>
      <c r="C32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31" x14ac:dyDescent="0.3">
      <c r="A33" s="34" t="s">
        <v>28</v>
      </c>
      <c r="B33"/>
      <c r="C33"/>
      <c r="D33" s="34" t="s">
        <v>29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 s="64"/>
      <c r="T33" s="64"/>
      <c r="U33"/>
      <c r="V33"/>
      <c r="W33"/>
      <c r="X33"/>
      <c r="Y33"/>
      <c r="Z33"/>
      <c r="AA33"/>
      <c r="AB33"/>
      <c r="AC33"/>
      <c r="AD33"/>
      <c r="AE33"/>
    </row>
    <row r="34" spans="1:31" x14ac:dyDescent="0.3">
      <c r="A34" s="34" t="s">
        <v>30</v>
      </c>
      <c r="B34" s="34" t="s">
        <v>68</v>
      </c>
      <c r="C34" s="34" t="s">
        <v>12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78</v>
      </c>
      <c r="O34" t="s">
        <v>79</v>
      </c>
      <c r="P34" s="39" t="s">
        <v>80</v>
      </c>
      <c r="Q34" t="s">
        <v>91</v>
      </c>
      <c r="R34" t="s">
        <v>219</v>
      </c>
      <c r="S34" s="64" t="s">
        <v>252</v>
      </c>
      <c r="T34" s="64" t="s">
        <v>263</v>
      </c>
      <c r="U34" t="s">
        <v>282</v>
      </c>
      <c r="V34" t="s">
        <v>293</v>
      </c>
      <c r="W34" t="s">
        <v>396</v>
      </c>
      <c r="X34" t="s">
        <v>406</v>
      </c>
      <c r="Y34" t="s">
        <v>439</v>
      </c>
      <c r="Z34"/>
      <c r="AA34"/>
      <c r="AB34"/>
      <c r="AC34"/>
      <c r="AD34"/>
      <c r="AE34"/>
    </row>
    <row r="35" spans="1:31" x14ac:dyDescent="0.3">
      <c r="A35" s="35" t="s">
        <v>2</v>
      </c>
      <c r="B35" s="35" t="s">
        <v>66</v>
      </c>
      <c r="C35" s="35" t="s">
        <v>65</v>
      </c>
      <c r="D35">
        <v>0</v>
      </c>
      <c r="E35">
        <v>0</v>
      </c>
      <c r="F35">
        <v>0</v>
      </c>
      <c r="G35">
        <v>0</v>
      </c>
      <c r="H35" s="36">
        <v>2</v>
      </c>
      <c r="I35" s="36">
        <v>6</v>
      </c>
      <c r="J35" s="36">
        <v>18</v>
      </c>
      <c r="K35" s="36">
        <v>20</v>
      </c>
      <c r="L35" s="36">
        <v>28</v>
      </c>
      <c r="M35" s="36">
        <v>29</v>
      </c>
      <c r="N35" s="36">
        <v>61</v>
      </c>
      <c r="O35">
        <v>73</v>
      </c>
      <c r="P35">
        <v>77</v>
      </c>
      <c r="Q35">
        <v>106</v>
      </c>
      <c r="R35">
        <v>116</v>
      </c>
      <c r="S35" s="64">
        <v>102</v>
      </c>
      <c r="T35" s="64">
        <v>103</v>
      </c>
      <c r="U35">
        <v>118</v>
      </c>
      <c r="V35">
        <v>103</v>
      </c>
      <c r="W35">
        <v>100</v>
      </c>
      <c r="X35">
        <v>76</v>
      </c>
      <c r="Y35">
        <v>83</v>
      </c>
      <c r="Z35"/>
      <c r="AA35"/>
      <c r="AB35"/>
      <c r="AC35"/>
      <c r="AD35"/>
      <c r="AE35"/>
    </row>
    <row r="36" spans="1:31" x14ac:dyDescent="0.3">
      <c r="A36" s="35" t="s">
        <v>2</v>
      </c>
      <c r="B36" s="35" t="s">
        <v>67</v>
      </c>
      <c r="C36" s="35" t="s">
        <v>65</v>
      </c>
      <c r="D36">
        <v>0</v>
      </c>
      <c r="E36">
        <v>0</v>
      </c>
      <c r="F36" s="36">
        <v>3</v>
      </c>
      <c r="G36" s="36">
        <v>21</v>
      </c>
      <c r="H36" s="36">
        <v>18</v>
      </c>
      <c r="I36" s="36">
        <v>28</v>
      </c>
      <c r="J36" s="36">
        <v>36</v>
      </c>
      <c r="K36" s="36">
        <v>67</v>
      </c>
      <c r="L36" s="36">
        <v>88</v>
      </c>
      <c r="M36" s="36">
        <v>84</v>
      </c>
      <c r="N36" s="36">
        <v>96</v>
      </c>
      <c r="O36">
        <v>77</v>
      </c>
      <c r="P36">
        <v>89</v>
      </c>
      <c r="Q36">
        <v>90</v>
      </c>
      <c r="R36">
        <v>61</v>
      </c>
      <c r="S36" s="64">
        <v>66</v>
      </c>
      <c r="T36" s="64">
        <v>68</v>
      </c>
      <c r="U36">
        <v>62</v>
      </c>
      <c r="V36">
        <v>51</v>
      </c>
      <c r="W36">
        <v>48</v>
      </c>
      <c r="X36">
        <v>53</v>
      </c>
      <c r="Y36">
        <v>45</v>
      </c>
      <c r="Z36"/>
      <c r="AA36"/>
      <c r="AB36"/>
      <c r="AC36"/>
      <c r="AD36"/>
      <c r="AE36"/>
    </row>
    <row r="37" spans="1:31" x14ac:dyDescent="0.3">
      <c r="A37" s="35" t="s">
        <v>3</v>
      </c>
      <c r="B37" s="35" t="s">
        <v>66</v>
      </c>
      <c r="C37" s="35" t="s">
        <v>65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 s="36">
        <v>12</v>
      </c>
      <c r="M37" s="36">
        <v>14</v>
      </c>
      <c r="N37" s="36">
        <v>32</v>
      </c>
      <c r="O37">
        <v>42</v>
      </c>
      <c r="P37">
        <v>49</v>
      </c>
      <c r="Q37">
        <v>49</v>
      </c>
      <c r="R37">
        <v>54</v>
      </c>
      <c r="S37" s="64">
        <v>45</v>
      </c>
      <c r="T37" s="64">
        <v>47</v>
      </c>
      <c r="U37">
        <v>36</v>
      </c>
      <c r="V37">
        <v>48</v>
      </c>
      <c r="W37">
        <v>54</v>
      </c>
      <c r="X37">
        <v>53</v>
      </c>
      <c r="Y37">
        <v>54</v>
      </c>
      <c r="Z37"/>
      <c r="AA37"/>
      <c r="AB37"/>
      <c r="AC37"/>
      <c r="AD37"/>
      <c r="AE37"/>
    </row>
    <row r="38" spans="1:31" x14ac:dyDescent="0.3">
      <c r="A38" s="35" t="s">
        <v>3</v>
      </c>
      <c r="B38" s="35" t="s">
        <v>67</v>
      </c>
      <c r="C38" s="35" t="s">
        <v>65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36">
        <v>1</v>
      </c>
      <c r="L38" s="36">
        <v>7</v>
      </c>
      <c r="M38" s="36">
        <v>12</v>
      </c>
      <c r="N38" s="36">
        <v>14</v>
      </c>
      <c r="O38">
        <v>12</v>
      </c>
      <c r="P38">
        <v>12</v>
      </c>
      <c r="Q38">
        <v>16</v>
      </c>
      <c r="R38">
        <v>13</v>
      </c>
      <c r="S38" s="64">
        <v>7</v>
      </c>
      <c r="T38" s="64">
        <v>2</v>
      </c>
      <c r="U38">
        <v>6</v>
      </c>
      <c r="V38">
        <v>4</v>
      </c>
      <c r="W38">
        <v>8</v>
      </c>
      <c r="X38">
        <v>9</v>
      </c>
      <c r="Y38">
        <v>10</v>
      </c>
      <c r="Z38"/>
      <c r="AA38"/>
      <c r="AB38"/>
      <c r="AC38"/>
      <c r="AD38"/>
      <c r="AE38"/>
    </row>
    <row r="39" spans="1:31" x14ac:dyDescent="0.3">
      <c r="A39" s="35" t="s">
        <v>4</v>
      </c>
      <c r="B39" s="35" t="s">
        <v>66</v>
      </c>
      <c r="C39" s="35" t="s">
        <v>65</v>
      </c>
      <c r="D39">
        <v>0</v>
      </c>
      <c r="E39">
        <v>0</v>
      </c>
      <c r="F39" s="36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s="36">
        <v>69</v>
      </c>
      <c r="N39" s="36">
        <v>129</v>
      </c>
      <c r="O39">
        <v>161</v>
      </c>
      <c r="P39">
        <v>177</v>
      </c>
      <c r="Q39">
        <v>181</v>
      </c>
      <c r="R39">
        <v>192</v>
      </c>
      <c r="S39" s="64">
        <v>209</v>
      </c>
      <c r="T39" s="64">
        <v>206</v>
      </c>
      <c r="U39">
        <v>212</v>
      </c>
      <c r="V39">
        <v>204</v>
      </c>
      <c r="W39">
        <v>217</v>
      </c>
      <c r="X39">
        <v>252</v>
      </c>
      <c r="Y39">
        <v>295</v>
      </c>
      <c r="Z39"/>
      <c r="AA39"/>
      <c r="AB39"/>
      <c r="AC39"/>
      <c r="AD39"/>
      <c r="AE39"/>
    </row>
    <row r="40" spans="1:31" x14ac:dyDescent="0.3">
      <c r="A40" s="35" t="s">
        <v>4</v>
      </c>
      <c r="B40" s="35" t="s">
        <v>67</v>
      </c>
      <c r="C40" s="35" t="s">
        <v>65</v>
      </c>
      <c r="D40" s="36">
        <v>3</v>
      </c>
      <c r="E40" s="36">
        <v>3</v>
      </c>
      <c r="F40" s="36">
        <v>2</v>
      </c>
      <c r="G40" s="36">
        <v>3</v>
      </c>
      <c r="H40" s="36">
        <v>8</v>
      </c>
      <c r="I40" s="36">
        <v>11</v>
      </c>
      <c r="J40" s="36">
        <v>10</v>
      </c>
      <c r="K40" s="36">
        <v>7</v>
      </c>
      <c r="L40" s="36">
        <v>7</v>
      </c>
      <c r="M40">
        <v>0</v>
      </c>
      <c r="N40" s="36">
        <v>7</v>
      </c>
      <c r="O40">
        <v>0</v>
      </c>
      <c r="P40">
        <v>1</v>
      </c>
      <c r="Q40">
        <v>1</v>
      </c>
      <c r="R40">
        <v>2</v>
      </c>
      <c r="S40" s="64">
        <v>1</v>
      </c>
      <c r="T40" s="64">
        <v>1</v>
      </c>
      <c r="U40">
        <v>0</v>
      </c>
      <c r="V40">
        <v>4</v>
      </c>
      <c r="W40">
        <v>2</v>
      </c>
      <c r="X40">
        <v>0</v>
      </c>
      <c r="Y40">
        <v>4</v>
      </c>
      <c r="Z40"/>
      <c r="AA40"/>
      <c r="AB40"/>
      <c r="AC40"/>
      <c r="AD40"/>
      <c r="AE40"/>
    </row>
    <row r="41" spans="1:31" x14ac:dyDescent="0.3">
      <c r="A41" s="35" t="s">
        <v>5</v>
      </c>
      <c r="B41" s="35" t="s">
        <v>66</v>
      </c>
      <c r="C41" s="35" t="s">
        <v>65</v>
      </c>
      <c r="D41">
        <v>0</v>
      </c>
      <c r="E41" s="36">
        <v>100</v>
      </c>
      <c r="F41" s="36">
        <v>54</v>
      </c>
      <c r="G41" s="36">
        <v>53</v>
      </c>
      <c r="H41" s="36">
        <v>76</v>
      </c>
      <c r="I41" s="36">
        <v>94</v>
      </c>
      <c r="J41" s="36">
        <v>89</v>
      </c>
      <c r="K41" s="36">
        <v>72</v>
      </c>
      <c r="L41" s="36">
        <v>52</v>
      </c>
      <c r="M41" s="36">
        <v>106</v>
      </c>
      <c r="N41" s="36">
        <v>108</v>
      </c>
      <c r="O41">
        <v>117</v>
      </c>
      <c r="P41">
        <v>139</v>
      </c>
      <c r="Q41">
        <v>140</v>
      </c>
      <c r="R41">
        <v>139</v>
      </c>
      <c r="S41" s="64">
        <v>156</v>
      </c>
      <c r="T41" s="64">
        <v>408</v>
      </c>
      <c r="U41">
        <v>501</v>
      </c>
      <c r="V41">
        <v>164</v>
      </c>
      <c r="W41">
        <v>294</v>
      </c>
      <c r="X41">
        <v>135</v>
      </c>
      <c r="Y41">
        <v>132</v>
      </c>
      <c r="Z41"/>
      <c r="AA41"/>
      <c r="AB41"/>
      <c r="AC41"/>
      <c r="AD41"/>
      <c r="AE41"/>
    </row>
    <row r="42" spans="1:31" x14ac:dyDescent="0.3">
      <c r="A42" s="35" t="s">
        <v>5</v>
      </c>
      <c r="B42" s="35" t="s">
        <v>67</v>
      </c>
      <c r="C42" s="35" t="s">
        <v>65</v>
      </c>
      <c r="D42">
        <v>0</v>
      </c>
      <c r="E42">
        <v>0</v>
      </c>
      <c r="F42" s="36">
        <v>107</v>
      </c>
      <c r="G42" s="36">
        <v>166</v>
      </c>
      <c r="H42" s="36">
        <v>145</v>
      </c>
      <c r="I42" s="36">
        <v>199</v>
      </c>
      <c r="J42" s="36">
        <v>323</v>
      </c>
      <c r="K42" s="36">
        <v>383</v>
      </c>
      <c r="L42" s="36">
        <v>370</v>
      </c>
      <c r="M42" s="36">
        <v>371</v>
      </c>
      <c r="N42" s="36">
        <v>440</v>
      </c>
      <c r="O42">
        <v>460</v>
      </c>
      <c r="P42">
        <v>450</v>
      </c>
      <c r="Q42">
        <v>485</v>
      </c>
      <c r="R42">
        <v>549</v>
      </c>
      <c r="S42" s="64">
        <v>449</v>
      </c>
      <c r="T42" s="64">
        <v>307</v>
      </c>
      <c r="U42">
        <v>73</v>
      </c>
      <c r="V42">
        <v>159</v>
      </c>
      <c r="W42">
        <v>43</v>
      </c>
      <c r="X42">
        <v>136</v>
      </c>
      <c r="Y42">
        <v>122</v>
      </c>
      <c r="Z42"/>
      <c r="AA42"/>
      <c r="AB42"/>
      <c r="AC42"/>
      <c r="AD42"/>
      <c r="AE42"/>
    </row>
    <row r="43" spans="1:31" x14ac:dyDescent="0.3">
      <c r="A43" s="35" t="s">
        <v>6</v>
      </c>
      <c r="B43" s="35" t="s">
        <v>66</v>
      </c>
      <c r="C43" s="35" t="s">
        <v>65</v>
      </c>
      <c r="D43">
        <v>0</v>
      </c>
      <c r="E43">
        <v>0</v>
      </c>
      <c r="F43">
        <v>0</v>
      </c>
      <c r="G43">
        <v>0</v>
      </c>
      <c r="H43" s="36">
        <v>22</v>
      </c>
      <c r="I43" s="36">
        <v>19</v>
      </c>
      <c r="J43" s="36">
        <v>19</v>
      </c>
      <c r="K43" s="36">
        <v>12</v>
      </c>
      <c r="L43" s="36">
        <v>13</v>
      </c>
      <c r="M43" s="36">
        <v>12</v>
      </c>
      <c r="N43" s="36">
        <v>14</v>
      </c>
      <c r="O43">
        <v>24</v>
      </c>
      <c r="P43">
        <v>36</v>
      </c>
      <c r="Q43">
        <v>57</v>
      </c>
      <c r="R43">
        <v>67</v>
      </c>
      <c r="S43" s="64">
        <v>41</v>
      </c>
      <c r="T43" s="64">
        <v>23</v>
      </c>
      <c r="U43">
        <v>25</v>
      </c>
      <c r="V43">
        <v>26</v>
      </c>
      <c r="W43">
        <v>20</v>
      </c>
      <c r="X43">
        <v>16</v>
      </c>
      <c r="Y43">
        <v>18</v>
      </c>
      <c r="Z43"/>
      <c r="AA43"/>
      <c r="AB43"/>
      <c r="AC43"/>
      <c r="AD43"/>
      <c r="AE43"/>
    </row>
    <row r="44" spans="1:31" x14ac:dyDescent="0.3">
      <c r="A44" s="35" t="s">
        <v>6</v>
      </c>
      <c r="B44" s="35" t="s">
        <v>67</v>
      </c>
      <c r="C44" s="35" t="s">
        <v>65</v>
      </c>
      <c r="D44">
        <v>0</v>
      </c>
      <c r="E44">
        <v>0</v>
      </c>
      <c r="F44">
        <v>0</v>
      </c>
      <c r="G44">
        <v>0</v>
      </c>
      <c r="H44" s="36">
        <v>72</v>
      </c>
      <c r="I44" s="36">
        <v>89</v>
      </c>
      <c r="J44" s="36">
        <v>65</v>
      </c>
      <c r="K44" s="36">
        <v>64</v>
      </c>
      <c r="L44" s="36">
        <v>68</v>
      </c>
      <c r="M44" s="36">
        <v>65</v>
      </c>
      <c r="N44" s="36">
        <v>63</v>
      </c>
      <c r="O44">
        <v>71</v>
      </c>
      <c r="P44">
        <v>77</v>
      </c>
      <c r="Q44">
        <v>95</v>
      </c>
      <c r="R44">
        <v>90</v>
      </c>
      <c r="S44" s="64">
        <v>94</v>
      </c>
      <c r="T44" s="64">
        <v>95</v>
      </c>
      <c r="U44">
        <v>94</v>
      </c>
      <c r="V44">
        <v>85</v>
      </c>
      <c r="W44">
        <v>93</v>
      </c>
      <c r="X44">
        <v>92</v>
      </c>
      <c r="Y44">
        <v>96</v>
      </c>
      <c r="Z44"/>
      <c r="AA44"/>
      <c r="AB44"/>
      <c r="AC44"/>
      <c r="AD44"/>
      <c r="AE44"/>
    </row>
    <row r="45" spans="1:31" x14ac:dyDescent="0.3">
      <c r="A45" s="35" t="s">
        <v>7</v>
      </c>
      <c r="B45" s="35" t="s">
        <v>66</v>
      </c>
      <c r="C45" s="35" t="s">
        <v>65</v>
      </c>
      <c r="D45" s="36">
        <v>21</v>
      </c>
      <c r="E45" s="36">
        <v>43</v>
      </c>
      <c r="F45" s="36">
        <v>78</v>
      </c>
      <c r="G45" s="36">
        <v>126</v>
      </c>
      <c r="H45" s="36">
        <v>133</v>
      </c>
      <c r="I45" s="36">
        <v>161</v>
      </c>
      <c r="J45" s="36">
        <v>162</v>
      </c>
      <c r="K45" s="36">
        <v>169</v>
      </c>
      <c r="L45" s="36">
        <v>176</v>
      </c>
      <c r="M45" s="36">
        <v>177</v>
      </c>
      <c r="N45" s="36">
        <v>152</v>
      </c>
      <c r="O45">
        <v>139</v>
      </c>
      <c r="P45">
        <v>133</v>
      </c>
      <c r="Q45">
        <v>131</v>
      </c>
      <c r="R45">
        <v>145</v>
      </c>
      <c r="S45" s="64">
        <v>162</v>
      </c>
      <c r="T45" s="64">
        <v>147</v>
      </c>
      <c r="U45">
        <v>146</v>
      </c>
      <c r="V45">
        <v>142</v>
      </c>
      <c r="W45">
        <v>152</v>
      </c>
      <c r="X45">
        <v>153</v>
      </c>
      <c r="Y45">
        <v>143</v>
      </c>
      <c r="Z45"/>
      <c r="AA45"/>
      <c r="AB45"/>
      <c r="AC45"/>
      <c r="AD45"/>
      <c r="AE45"/>
    </row>
    <row r="46" spans="1:31" x14ac:dyDescent="0.3">
      <c r="A46" s="35" t="s">
        <v>7</v>
      </c>
      <c r="B46" s="35" t="s">
        <v>67</v>
      </c>
      <c r="C46" s="35" t="s">
        <v>65</v>
      </c>
      <c r="D46" s="36">
        <v>83</v>
      </c>
      <c r="E46" s="36">
        <v>118</v>
      </c>
      <c r="F46" s="36">
        <v>256</v>
      </c>
      <c r="G46" s="36">
        <v>262</v>
      </c>
      <c r="H46" s="36">
        <v>270</v>
      </c>
      <c r="I46" s="36">
        <v>245</v>
      </c>
      <c r="J46" s="36">
        <v>272</v>
      </c>
      <c r="K46" s="36">
        <v>254</v>
      </c>
      <c r="L46" s="36">
        <v>236</v>
      </c>
      <c r="M46" s="36">
        <v>228</v>
      </c>
      <c r="N46" s="36">
        <v>230</v>
      </c>
      <c r="O46" s="25">
        <v>207</v>
      </c>
      <c r="P46" s="25">
        <v>160</v>
      </c>
      <c r="Q46" s="62">
        <v>159</v>
      </c>
      <c r="R46" s="62">
        <v>137</v>
      </c>
      <c r="S46" s="61">
        <v>123</v>
      </c>
      <c r="T46" s="61">
        <v>123</v>
      </c>
      <c r="U46" s="62">
        <v>107</v>
      </c>
      <c r="V46" s="62">
        <v>126</v>
      </c>
      <c r="W46" s="62">
        <v>113</v>
      </c>
      <c r="X46" s="25">
        <v>106</v>
      </c>
      <c r="Y46" s="25">
        <v>101</v>
      </c>
    </row>
    <row r="47" spans="1:31" x14ac:dyDescent="0.3">
      <c r="A47" s="35" t="s">
        <v>8</v>
      </c>
      <c r="B47" s="35" t="s">
        <v>66</v>
      </c>
      <c r="C47" s="35" t="s">
        <v>65</v>
      </c>
      <c r="D47">
        <v>0</v>
      </c>
      <c r="E47" s="36">
        <v>54</v>
      </c>
      <c r="F47" s="36">
        <v>88</v>
      </c>
      <c r="G47" s="36">
        <v>75</v>
      </c>
      <c r="H47" s="36">
        <v>31</v>
      </c>
      <c r="I47" s="36">
        <v>81</v>
      </c>
      <c r="J47" s="36">
        <v>97</v>
      </c>
      <c r="K47" s="36">
        <v>93</v>
      </c>
      <c r="L47" s="36">
        <v>85</v>
      </c>
      <c r="M47" s="36">
        <v>89</v>
      </c>
      <c r="N47" s="36">
        <v>77</v>
      </c>
      <c r="O47" s="25">
        <v>82</v>
      </c>
      <c r="P47" s="25">
        <v>86</v>
      </c>
      <c r="Q47" s="62">
        <v>64</v>
      </c>
      <c r="R47" s="62">
        <v>55</v>
      </c>
      <c r="S47" s="61">
        <v>57</v>
      </c>
      <c r="T47" s="61">
        <v>47</v>
      </c>
      <c r="U47" s="62">
        <v>41</v>
      </c>
      <c r="V47" s="62">
        <v>30</v>
      </c>
      <c r="W47" s="62">
        <v>39</v>
      </c>
      <c r="X47" s="25">
        <v>46</v>
      </c>
      <c r="Y47" s="25">
        <v>57</v>
      </c>
    </row>
    <row r="48" spans="1:31" x14ac:dyDescent="0.3">
      <c r="A48" s="35" t="s">
        <v>8</v>
      </c>
      <c r="B48" s="35" t="s">
        <v>67</v>
      </c>
      <c r="C48" s="35" t="s">
        <v>65</v>
      </c>
      <c r="D48">
        <v>0</v>
      </c>
      <c r="E48" s="36">
        <v>1</v>
      </c>
      <c r="F48" s="36">
        <v>1</v>
      </c>
      <c r="G48" s="36">
        <v>2</v>
      </c>
      <c r="H48" s="36">
        <v>1</v>
      </c>
      <c r="I48" s="36">
        <v>4</v>
      </c>
      <c r="J48" s="36">
        <v>6</v>
      </c>
      <c r="K48" s="36">
        <v>6</v>
      </c>
      <c r="L48" s="36">
        <v>1</v>
      </c>
      <c r="M48" s="36">
        <v>5</v>
      </c>
      <c r="N48" s="36">
        <v>3</v>
      </c>
      <c r="O48" s="25">
        <v>5</v>
      </c>
      <c r="P48" s="25">
        <v>6</v>
      </c>
      <c r="Q48" s="62">
        <v>2</v>
      </c>
      <c r="R48" s="62">
        <v>2</v>
      </c>
      <c r="S48" s="61">
        <v>3</v>
      </c>
      <c r="T48" s="61">
        <v>3</v>
      </c>
      <c r="U48" s="62">
        <v>4</v>
      </c>
      <c r="V48" s="62">
        <v>6</v>
      </c>
      <c r="W48" s="62">
        <v>8</v>
      </c>
      <c r="X48" s="25">
        <v>7</v>
      </c>
      <c r="Y48" s="25">
        <v>5</v>
      </c>
    </row>
    <row r="49" spans="1:25" x14ac:dyDescent="0.3">
      <c r="A49" s="35" t="s">
        <v>9</v>
      </c>
      <c r="B49" s="35" t="s">
        <v>66</v>
      </c>
      <c r="C49" s="35" t="s">
        <v>65</v>
      </c>
      <c r="D49">
        <v>0</v>
      </c>
      <c r="E49">
        <v>0</v>
      </c>
      <c r="F49">
        <v>0</v>
      </c>
      <c r="G49" s="36">
        <v>1</v>
      </c>
      <c r="H49" s="36">
        <v>4</v>
      </c>
      <c r="I49" s="36">
        <v>6</v>
      </c>
      <c r="J49" s="36">
        <v>8</v>
      </c>
      <c r="K49" s="36">
        <v>8</v>
      </c>
      <c r="L49" s="36">
        <v>5</v>
      </c>
      <c r="M49" s="36">
        <v>5</v>
      </c>
      <c r="N49" s="36">
        <v>7</v>
      </c>
      <c r="O49" s="25">
        <v>6</v>
      </c>
      <c r="P49" s="25">
        <v>4</v>
      </c>
      <c r="Q49" s="62">
        <v>10</v>
      </c>
      <c r="R49" s="62">
        <v>11</v>
      </c>
      <c r="S49" s="61">
        <v>10</v>
      </c>
      <c r="T49" s="61">
        <v>9</v>
      </c>
      <c r="U49" s="62">
        <v>5</v>
      </c>
      <c r="V49" s="62">
        <v>9</v>
      </c>
      <c r="W49" s="62">
        <v>6</v>
      </c>
      <c r="X49" s="25">
        <v>2</v>
      </c>
      <c r="Y49" s="25">
        <v>6</v>
      </c>
    </row>
    <row r="50" spans="1:25" x14ac:dyDescent="0.3">
      <c r="A50" s="35" t="s">
        <v>9</v>
      </c>
      <c r="B50" s="35" t="s">
        <v>67</v>
      </c>
      <c r="C50" s="35" t="s">
        <v>65</v>
      </c>
      <c r="D50">
        <v>0</v>
      </c>
      <c r="E50">
        <v>0</v>
      </c>
      <c r="F50" s="36">
        <v>4</v>
      </c>
      <c r="G50" s="36">
        <v>5</v>
      </c>
      <c r="H50" s="36">
        <v>6</v>
      </c>
      <c r="I50" s="36">
        <v>3</v>
      </c>
      <c r="J50" s="36">
        <v>11</v>
      </c>
      <c r="K50" s="36">
        <v>12</v>
      </c>
      <c r="L50" s="36">
        <v>14</v>
      </c>
      <c r="M50" s="36">
        <v>23</v>
      </c>
      <c r="N50" s="36">
        <v>20</v>
      </c>
      <c r="O50" s="25">
        <v>20</v>
      </c>
      <c r="P50" s="25">
        <v>37</v>
      </c>
      <c r="Q50" s="62">
        <v>32</v>
      </c>
      <c r="R50" s="62">
        <v>25</v>
      </c>
      <c r="S50" s="61">
        <v>25</v>
      </c>
      <c r="T50" s="61">
        <v>26</v>
      </c>
      <c r="U50" s="62">
        <v>23</v>
      </c>
      <c r="V50" s="62">
        <v>22</v>
      </c>
      <c r="W50" s="62">
        <v>22</v>
      </c>
      <c r="X50" s="25">
        <v>28</v>
      </c>
      <c r="Y50" s="25">
        <v>25</v>
      </c>
    </row>
    <row r="51" spans="1:25" x14ac:dyDescent="0.3">
      <c r="A51" s="35" t="s">
        <v>10</v>
      </c>
      <c r="B51" s="35" t="s">
        <v>66</v>
      </c>
      <c r="C51" s="35" t="s">
        <v>65</v>
      </c>
      <c r="D51" s="36">
        <v>349</v>
      </c>
      <c r="E51" s="36">
        <v>245</v>
      </c>
      <c r="F51" s="36">
        <v>255</v>
      </c>
      <c r="G51" s="36">
        <v>267</v>
      </c>
      <c r="H51" s="36">
        <v>262</v>
      </c>
      <c r="I51" s="36">
        <v>532</v>
      </c>
      <c r="J51" s="36">
        <v>677</v>
      </c>
      <c r="K51" s="36">
        <v>860</v>
      </c>
      <c r="L51" s="36">
        <v>964</v>
      </c>
      <c r="M51" s="36">
        <v>1038</v>
      </c>
      <c r="N51" s="36">
        <v>1038</v>
      </c>
      <c r="O51" s="25">
        <v>1040</v>
      </c>
      <c r="P51" s="25">
        <v>1088</v>
      </c>
      <c r="Q51" s="62">
        <v>1130</v>
      </c>
      <c r="R51" s="62">
        <v>928</v>
      </c>
      <c r="S51" s="61">
        <v>760</v>
      </c>
      <c r="T51" s="61">
        <v>732</v>
      </c>
      <c r="U51" s="62">
        <v>763</v>
      </c>
      <c r="V51" s="62">
        <v>735</v>
      </c>
      <c r="W51" s="62">
        <v>723</v>
      </c>
      <c r="X51" s="25">
        <v>659</v>
      </c>
      <c r="Y51" s="25">
        <v>715</v>
      </c>
    </row>
    <row r="52" spans="1:25" x14ac:dyDescent="0.3">
      <c r="A52" s="35" t="s">
        <v>10</v>
      </c>
      <c r="B52" s="35" t="s">
        <v>67</v>
      </c>
      <c r="C52" s="35" t="s">
        <v>65</v>
      </c>
      <c r="D52" s="36">
        <v>2</v>
      </c>
      <c r="E52" s="36">
        <v>44</v>
      </c>
      <c r="F52" s="36">
        <v>75</v>
      </c>
      <c r="G52" s="36">
        <v>85</v>
      </c>
      <c r="H52" s="36">
        <v>70</v>
      </c>
      <c r="I52" s="36">
        <v>108</v>
      </c>
      <c r="J52" s="36">
        <v>108</v>
      </c>
      <c r="K52" s="36">
        <v>98</v>
      </c>
      <c r="L52" s="36">
        <v>94</v>
      </c>
      <c r="M52" s="36">
        <v>78</v>
      </c>
      <c r="N52" s="36">
        <v>106</v>
      </c>
      <c r="O52" s="25">
        <v>256</v>
      </c>
      <c r="P52" s="25">
        <v>273</v>
      </c>
      <c r="Q52" s="62">
        <v>246</v>
      </c>
      <c r="R52" s="62">
        <v>202</v>
      </c>
      <c r="S52" s="61">
        <v>189</v>
      </c>
      <c r="T52" s="61">
        <v>189</v>
      </c>
      <c r="U52" s="62">
        <v>159</v>
      </c>
      <c r="V52" s="62">
        <v>178</v>
      </c>
      <c r="W52" s="62">
        <v>182</v>
      </c>
      <c r="X52" s="25">
        <v>173</v>
      </c>
      <c r="Y52" s="25">
        <v>208</v>
      </c>
    </row>
    <row r="53" spans="1:2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 s="30"/>
    </row>
    <row r="54" spans="1:2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 s="30"/>
    </row>
    <row r="55" spans="1:2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 s="30"/>
    </row>
    <row r="56" spans="1:25" ht="28.5" x14ac:dyDescent="0.3">
      <c r="A56" s="37" t="str">
        <f>Auswahl_Jahr&amp;" "&amp;Auswahl_Status</f>
        <v>2025 0</v>
      </c>
      <c r="B56" s="21"/>
      <c r="C56" s="12" t="s">
        <v>26</v>
      </c>
      <c r="D56" s="13"/>
      <c r="E56" s="13"/>
      <c r="F56" s="12" t="s">
        <v>27</v>
      </c>
      <c r="G56" s="13"/>
      <c r="H56" s="13"/>
      <c r="I56"/>
      <c r="J56"/>
      <c r="K56"/>
      <c r="L56"/>
      <c r="M56"/>
    </row>
    <row r="57" spans="1:25" ht="54" x14ac:dyDescent="0.3">
      <c r="A57" s="24" t="s">
        <v>0</v>
      </c>
      <c r="B57" s="23" t="s">
        <v>13</v>
      </c>
      <c r="C57" s="14" t="s">
        <v>21</v>
      </c>
      <c r="D57" s="15" t="s">
        <v>22</v>
      </c>
      <c r="E57" s="15" t="s">
        <v>23</v>
      </c>
      <c r="F57" s="14" t="s">
        <v>24</v>
      </c>
      <c r="G57" s="15" t="s">
        <v>22</v>
      </c>
      <c r="H57" s="15" t="s">
        <v>23</v>
      </c>
      <c r="I57"/>
      <c r="J57"/>
      <c r="K57"/>
      <c r="L57"/>
      <c r="M57"/>
    </row>
    <row r="58" spans="1:25" x14ac:dyDescent="0.3">
      <c r="A58" s="16" t="s">
        <v>2</v>
      </c>
      <c r="B58" s="18">
        <f>IF(Auswahl_Jahr&lt;2004,,LOOKUP(TEXT($A$56,"####"),olap_iba!$30:$30,olap_iba!$5:$5))</f>
        <v>286</v>
      </c>
      <c r="C58" s="17">
        <f>IF(Auswahl_Jahr&lt;2004,,LOOKUP(TEXT($A$56,"####"),olap_iba!$30:$30,olap_iba!$3:$3))</f>
        <v>215</v>
      </c>
      <c r="D58" s="18">
        <f>C58-E58</f>
        <v>132</v>
      </c>
      <c r="E58" s="18">
        <f>IF(Auswahl_Jahr&lt;2004,,LOOKUP(TEXT($A$56,"####"),olap_iba!$34:$34,olap_iba!$35:$35))</f>
        <v>83</v>
      </c>
      <c r="F58" s="17">
        <f>IF(Auswahl_Jahr&lt;2004,,LOOKUP(TEXT($A$56,"####"),olap_iba!$30:$30,olap_iba!$4:$4))</f>
        <v>71</v>
      </c>
      <c r="G58" s="18">
        <f>F58-H58</f>
        <v>26</v>
      </c>
      <c r="H58" s="18">
        <f>IF(Auswahl_Jahr&lt;2004,,LOOKUP(TEXT($A$56,"####"),olap_iba!$34:$34,olap_iba!$36:$36))</f>
        <v>45</v>
      </c>
      <c r="I58"/>
      <c r="J58"/>
      <c r="K58"/>
      <c r="L58"/>
      <c r="M58"/>
    </row>
    <row r="59" spans="1:25" x14ac:dyDescent="0.3">
      <c r="A59" s="16" t="s">
        <v>3</v>
      </c>
      <c r="B59" s="18">
        <f>IF(Auswahl_Jahr&lt;2004,,LOOKUP(TEXT($A$56,"####"),olap_iba!$30:$30,olap_iba!$8:$8))</f>
        <v>467</v>
      </c>
      <c r="C59" s="17">
        <f>IF(Auswahl_Jahr&lt;2004,,LOOKUP(TEXT($A$56,"####"),olap_iba!$30:$30,olap_iba!$6:$6))</f>
        <v>404</v>
      </c>
      <c r="D59" s="18">
        <f t="shared" ref="D59:D67" si="0">C59-E59</f>
        <v>350</v>
      </c>
      <c r="E59" s="18">
        <f>IF(Auswahl_Jahr&lt;2004,,LOOKUP(TEXT($A$56,"####"),olap_iba!$34:$34,olap_iba!$37:$37))</f>
        <v>54</v>
      </c>
      <c r="F59" s="17">
        <f>IF(Auswahl_Jahr&lt;2004,,LOOKUP(TEXT($A$56,"####"),olap_iba!$30:$30,olap_iba!$7:$7))</f>
        <v>63</v>
      </c>
      <c r="G59" s="18">
        <f t="shared" ref="G59:G67" si="1">F59-H59</f>
        <v>53</v>
      </c>
      <c r="H59" s="18">
        <f>IF(Auswahl_Jahr&lt;2004,,LOOKUP(TEXT($A$56,"####"),olap_iba!$34:$34,olap_iba!$38:$38))</f>
        <v>10</v>
      </c>
      <c r="I59"/>
      <c r="J59"/>
      <c r="K59"/>
      <c r="L59"/>
      <c r="M59"/>
    </row>
    <row r="60" spans="1:25" x14ac:dyDescent="0.3">
      <c r="A60" s="16" t="s">
        <v>4</v>
      </c>
      <c r="B60" s="18">
        <f>IF(Auswahl_Jahr&lt;2004,,LOOKUP(TEXT($A$56,"####"),olap_iba!$30:$30,olap_iba!$11:$11))</f>
        <v>1401</v>
      </c>
      <c r="C60" s="17">
        <f>IF(Auswahl_Jahr&lt;2004,,LOOKUP(TEXT($A$56,"####"),olap_iba!$30:$30,olap_iba!$9:$9))</f>
        <v>1292</v>
      </c>
      <c r="D60" s="18">
        <f t="shared" si="0"/>
        <v>997</v>
      </c>
      <c r="E60" s="18">
        <f>IF(Auswahl_Jahr&lt;2004,,LOOKUP(TEXT($A$56,"####"),olap_iba!$34:$34,olap_iba!$39:$39))</f>
        <v>295</v>
      </c>
      <c r="F60" s="17">
        <f>IF(Auswahl_Jahr&lt;2004,,LOOKUP(TEXT($A$56,"####"),olap_iba!$30:$30,olap_iba!$10:$10))</f>
        <v>109</v>
      </c>
      <c r="G60" s="18">
        <f t="shared" si="1"/>
        <v>105</v>
      </c>
      <c r="H60" s="18">
        <f>IF(Auswahl_Jahr&lt;2004,,LOOKUP(TEXT($A$56,"####"),olap_iba!$34:$34,olap_iba!$40:$40))</f>
        <v>4</v>
      </c>
      <c r="I60"/>
      <c r="J60"/>
      <c r="K60"/>
      <c r="L60"/>
      <c r="M60"/>
    </row>
    <row r="61" spans="1:25" x14ac:dyDescent="0.3">
      <c r="A61" s="16" t="s">
        <v>5</v>
      </c>
      <c r="B61" s="18">
        <f>IF(Auswahl_Jahr&lt;2004,,LOOKUP(TEXT($A$56,"####"),olap_iba!$30:$30,olap_iba!$14:$14))</f>
        <v>1975</v>
      </c>
      <c r="C61" s="17">
        <f>IF(Auswahl_Jahr&lt;2004,,LOOKUP(TEXT($A$56,"####"),olap_iba!$30:$30,olap_iba!$12:$12))</f>
        <v>1719</v>
      </c>
      <c r="D61" s="18">
        <f t="shared" si="0"/>
        <v>1587</v>
      </c>
      <c r="E61" s="18">
        <f>IF(Auswahl_Jahr&lt;2004,,LOOKUP(TEXT($A$56,"####"),olap_iba!$34:$34,olap_iba!$41:$41))</f>
        <v>132</v>
      </c>
      <c r="F61" s="17">
        <f>IF(Auswahl_Jahr&lt;2004,,LOOKUP(TEXT($A$56,"####"),olap_iba!$30:$30,olap_iba!$13:$13))</f>
        <v>256</v>
      </c>
      <c r="G61" s="18">
        <f t="shared" si="1"/>
        <v>134</v>
      </c>
      <c r="H61" s="18">
        <f>IF(Auswahl_Jahr&lt;2004,,LOOKUP(TEXT($A$56,"####"),olap_iba!$34:$34,olap_iba!$42:$42))</f>
        <v>122</v>
      </c>
      <c r="I61"/>
      <c r="J61"/>
      <c r="K61"/>
      <c r="L61"/>
      <c r="M61"/>
    </row>
    <row r="62" spans="1:25" x14ac:dyDescent="0.3">
      <c r="A62" s="16" t="s">
        <v>6</v>
      </c>
      <c r="B62" s="18">
        <f>IF(Auswahl_Jahr&lt;2004,,LOOKUP(TEXT($A$56,"####"),olap_iba!$30:$30,olap_iba!$17:$17))</f>
        <v>418</v>
      </c>
      <c r="C62" s="17">
        <f>IF(Auswahl_Jahr&lt;2004,,LOOKUP(TEXT($A$56,"####"),olap_iba!$30:$30,olap_iba!$15:$15))</f>
        <v>235</v>
      </c>
      <c r="D62" s="18">
        <f t="shared" si="0"/>
        <v>217</v>
      </c>
      <c r="E62" s="18">
        <f>IF(Auswahl_Jahr&lt;2004,,LOOKUP(TEXT($A$56,"####"),olap_iba!$34:$34,olap_iba!$43:$43))</f>
        <v>18</v>
      </c>
      <c r="F62" s="17">
        <f>IF(Auswahl_Jahr&lt;2004,,LOOKUP(TEXT($A$56,"####"),olap_iba!$30:$30,olap_iba!$16:$16))</f>
        <v>183</v>
      </c>
      <c r="G62" s="18">
        <f t="shared" si="1"/>
        <v>87</v>
      </c>
      <c r="H62" s="18">
        <f>IF(Auswahl_Jahr&lt;2004,,LOOKUP(TEXT($A$56,"####"),olap_iba!$34:$34,olap_iba!$44:$44))</f>
        <v>96</v>
      </c>
      <c r="I62"/>
      <c r="J62"/>
      <c r="K62"/>
      <c r="L62"/>
      <c r="M62"/>
    </row>
    <row r="63" spans="1:25" x14ac:dyDescent="0.3">
      <c r="A63" s="16" t="s">
        <v>7</v>
      </c>
      <c r="B63" s="18">
        <f>IF(Auswahl_Jahr&lt;2004,,LOOKUP(TEXT($A$56,"####"),olap_iba!$30:$30,olap_iba!$20:$20))</f>
        <v>1488</v>
      </c>
      <c r="C63" s="17">
        <f>IF(Auswahl_Jahr&lt;2004,,LOOKUP(TEXT($A$56,"####"),olap_iba!$30:$30,olap_iba!$18:$18))</f>
        <v>1270</v>
      </c>
      <c r="D63" s="18">
        <f t="shared" si="0"/>
        <v>1127</v>
      </c>
      <c r="E63" s="18">
        <f>IF(Auswahl_Jahr&lt;2004,,LOOKUP(TEXT($A$56,"####"),olap_iba!$34:$34,olap_iba!$45:$45))</f>
        <v>143</v>
      </c>
      <c r="F63" s="17">
        <f>IF(Auswahl_Jahr&lt;2004,,LOOKUP(TEXT($A$56,"####"),olap_iba!$30:$30,olap_iba!$19:$19))</f>
        <v>218</v>
      </c>
      <c r="G63" s="18">
        <f t="shared" si="1"/>
        <v>117</v>
      </c>
      <c r="H63" s="18">
        <f>IF(Auswahl_Jahr&lt;2004,,LOOKUP(TEXT($A$56,"####"),olap_iba!$34:$34,olap_iba!$46:$46))</f>
        <v>101</v>
      </c>
      <c r="I63"/>
      <c r="J63"/>
      <c r="K63"/>
      <c r="L63"/>
      <c r="M63"/>
    </row>
    <row r="64" spans="1:25" x14ac:dyDescent="0.3">
      <c r="A64" s="16" t="s">
        <v>8</v>
      </c>
      <c r="B64" s="18">
        <f>IF(Auswahl_Jahr&lt;2004,,LOOKUP(TEXT($A$56,"####"),olap_iba!$30:$30,olap_iba!$23:$23))</f>
        <v>504</v>
      </c>
      <c r="C64" s="17">
        <f>IF(Auswahl_Jahr&lt;2004,,LOOKUP(TEXT($A$56,"####"),olap_iba!$30:$30,olap_iba!$21:$21))</f>
        <v>451</v>
      </c>
      <c r="D64" s="18">
        <f t="shared" si="0"/>
        <v>394</v>
      </c>
      <c r="E64" s="18">
        <f>IF(Auswahl_Jahr&lt;2004,,LOOKUP(TEXT($A$56,"####"),olap_iba!$34:$34,olap_iba!$47:$47))</f>
        <v>57</v>
      </c>
      <c r="F64" s="17">
        <f>IF(Auswahl_Jahr&lt;2004,,LOOKUP(TEXT($A$56,"####"),olap_iba!$30:$30,olap_iba!$22:$22))</f>
        <v>53</v>
      </c>
      <c r="G64" s="18">
        <f t="shared" si="1"/>
        <v>48</v>
      </c>
      <c r="H64" s="18">
        <f>IF(Auswahl_Jahr&lt;2004,,LOOKUP(TEXT($A$56,"####"),olap_iba!$34:$34,olap_iba!$48:$48))</f>
        <v>5</v>
      </c>
      <c r="I64"/>
      <c r="J64"/>
      <c r="K64"/>
      <c r="L64"/>
      <c r="M64"/>
    </row>
    <row r="65" spans="1:13" x14ac:dyDescent="0.3">
      <c r="A65" s="16" t="s">
        <v>9</v>
      </c>
      <c r="B65" s="18">
        <f>IF(Auswahl_Jahr&lt;2004,,LOOKUP(TEXT($A$56,"####"),olap_iba!$30:$30,olap_iba!$26:$26))</f>
        <v>327</v>
      </c>
      <c r="C65" s="17">
        <f>IF(Auswahl_Jahr&lt;2004,,LOOKUP(TEXT($A$56,"####"),olap_iba!$30:$30,olap_iba!$24:$24))</f>
        <v>255</v>
      </c>
      <c r="D65" s="18">
        <f t="shared" si="0"/>
        <v>249</v>
      </c>
      <c r="E65" s="18">
        <f>IF(Auswahl_Jahr&lt;2004,,LOOKUP(TEXT($A$56,"####"),olap_iba!$34:$34,olap_iba!$49:$49))</f>
        <v>6</v>
      </c>
      <c r="F65" s="17">
        <f>IF(Auswahl_Jahr&lt;2004,,LOOKUP(TEXT($A$56,"####"),olap_iba!$30:$30,olap_iba!$25:$25))</f>
        <v>72</v>
      </c>
      <c r="G65" s="18">
        <f t="shared" si="1"/>
        <v>47</v>
      </c>
      <c r="H65" s="18">
        <f>IF(Auswahl_Jahr&lt;2004,,LOOKUP(TEXT($A$56,"####"),olap_iba!$34:$34,olap_iba!$50:$50))</f>
        <v>25</v>
      </c>
      <c r="I65"/>
      <c r="J65"/>
      <c r="K65"/>
      <c r="L65"/>
      <c r="M65"/>
    </row>
    <row r="66" spans="1:13" x14ac:dyDescent="0.3">
      <c r="A66" s="16" t="s">
        <v>10</v>
      </c>
      <c r="B66" s="18">
        <f>IF(Auswahl_Jahr&lt;2004,,LOOKUP(TEXT($A$56,"####"),olap_iba!$30:$30,olap_iba!$29:$29))</f>
        <v>1496</v>
      </c>
      <c r="C66" s="17">
        <f>IF(Auswahl_Jahr&lt;2004,,LOOKUP(TEXT($A$56,"####"),olap_iba!$30:$30,olap_iba!$27:$27))</f>
        <v>1250</v>
      </c>
      <c r="D66" s="18">
        <f t="shared" si="0"/>
        <v>535</v>
      </c>
      <c r="E66" s="18">
        <f>IF(Auswahl_Jahr&lt;2004,,LOOKUP(TEXT($A$56,"####"),olap_iba!$34:$34,olap_iba!$51:$51))</f>
        <v>715</v>
      </c>
      <c r="F66" s="17">
        <f>IF(Auswahl_Jahr&lt;2004,,LOOKUP(TEXT($A$56,"####"),olap_iba!$30:$30,olap_iba!$28:$28))</f>
        <v>246</v>
      </c>
      <c r="G66" s="18">
        <f t="shared" si="1"/>
        <v>38</v>
      </c>
      <c r="H66" s="18">
        <f>IF(Auswahl_Jahr&lt;2004,,LOOKUP(TEXT($A$56,"####"),olap_iba!$34:$34,olap_iba!$52:$52))</f>
        <v>208</v>
      </c>
      <c r="I66"/>
      <c r="J66"/>
      <c r="K66"/>
      <c r="L66"/>
      <c r="M66"/>
    </row>
    <row r="67" spans="1:13" x14ac:dyDescent="0.3">
      <c r="A67" s="19" t="s">
        <v>11</v>
      </c>
      <c r="B67" s="22">
        <f>SUM(B58:B66)</f>
        <v>8362</v>
      </c>
      <c r="C67" s="20">
        <f>SUM(C58:C66)</f>
        <v>7091</v>
      </c>
      <c r="D67" s="20">
        <f t="shared" si="0"/>
        <v>5588</v>
      </c>
      <c r="E67" s="20">
        <f>SUM(E58:E66)</f>
        <v>1503</v>
      </c>
      <c r="F67" s="20">
        <f>SUM(F58:F66)</f>
        <v>1271</v>
      </c>
      <c r="G67" s="20">
        <f t="shared" si="1"/>
        <v>655</v>
      </c>
      <c r="H67" s="20">
        <f>SUM(H58:H66)</f>
        <v>616</v>
      </c>
      <c r="I67"/>
      <c r="J67"/>
      <c r="K67"/>
      <c r="L67"/>
      <c r="M67"/>
    </row>
    <row r="68" spans="1:13" x14ac:dyDescent="0.3">
      <c r="A68"/>
      <c r="B68"/>
      <c r="C68"/>
      <c r="D68" s="38">
        <f>D67+G67</f>
        <v>6243</v>
      </c>
      <c r="E68" s="38">
        <f>E67+H67</f>
        <v>2119</v>
      </c>
      <c r="F68"/>
      <c r="G68"/>
      <c r="H68"/>
      <c r="I68"/>
      <c r="J68"/>
      <c r="K68"/>
      <c r="L68"/>
      <c r="M68"/>
    </row>
    <row r="69" spans="1:13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</row>
  </sheetData>
  <phoneticPr fontId="9" type="noConversion"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26"/>
  <sheetViews>
    <sheetView workbookViewId="0">
      <selection activeCell="D3" sqref="D3"/>
    </sheetView>
  </sheetViews>
  <sheetFormatPr baseColWidth="10" defaultColWidth="11.42578125" defaultRowHeight="12.75" x14ac:dyDescent="0.2"/>
  <cols>
    <col min="1" max="3" width="22.140625" style="7" customWidth="1"/>
    <col min="4" max="4" width="9.5703125" style="7" customWidth="1"/>
    <col min="5" max="16384" width="11.42578125" style="7"/>
  </cols>
  <sheetData>
    <row r="1" spans="1:6" x14ac:dyDescent="0.2">
      <c r="A1" s="78" t="s">
        <v>54</v>
      </c>
      <c r="B1" s="78"/>
      <c r="C1" s="78"/>
      <c r="D1" s="78"/>
    </row>
    <row r="2" spans="1:6" ht="15" x14ac:dyDescent="0.3">
      <c r="A2" s="34" t="s">
        <v>30</v>
      </c>
      <c r="B2" s="34"/>
      <c r="C2" s="34"/>
      <c r="D2" s="7" t="s">
        <v>55</v>
      </c>
    </row>
    <row r="3" spans="1:6" ht="15" x14ac:dyDescent="0.3">
      <c r="A3" s="41" t="s">
        <v>31</v>
      </c>
      <c r="B3" s="41" t="str">
        <f>LEFT(A3,4)</f>
        <v>2002</v>
      </c>
      <c r="C3" s="41" t="str">
        <f>IF(LEN(A3)&gt;4,RIGHT(A3,LEN(A3)-5),"")</f>
        <v/>
      </c>
      <c r="D3" s="32">
        <v>2025</v>
      </c>
      <c r="E3" s="7">
        <f>LOOKUP(TEXT(Auswahl_Jahr,"####"),B3:B25,C3:C25)</f>
        <v>0</v>
      </c>
      <c r="F3" s="7" t="str">
        <f>Auswahl_Jahr&amp;" " &amp; E3</f>
        <v>2025 0</v>
      </c>
    </row>
    <row r="4" spans="1:6" ht="15" x14ac:dyDescent="0.3">
      <c r="A4" s="41" t="s">
        <v>32</v>
      </c>
      <c r="B4" s="41" t="str">
        <f t="shared" ref="B4:B15" si="0">LEFT(A4,4)</f>
        <v>2003</v>
      </c>
      <c r="C4" s="41" t="str">
        <f t="shared" ref="C4:C15" si="1">IF(LEN(A4)&gt;4,RIGHT(A4,LEN(A4)-5),"")</f>
        <v/>
      </c>
    </row>
    <row r="5" spans="1:6" ht="15" x14ac:dyDescent="0.3">
      <c r="A5" s="41" t="s">
        <v>33</v>
      </c>
      <c r="B5" s="41" t="str">
        <f t="shared" si="0"/>
        <v>2004</v>
      </c>
      <c r="C5" s="41" t="str">
        <f t="shared" si="1"/>
        <v/>
      </c>
    </row>
    <row r="6" spans="1:6" ht="15" x14ac:dyDescent="0.3">
      <c r="A6" s="41" t="s">
        <v>34</v>
      </c>
      <c r="B6" s="41" t="str">
        <f t="shared" si="0"/>
        <v>2005</v>
      </c>
      <c r="C6" s="41" t="str">
        <f t="shared" si="1"/>
        <v/>
      </c>
    </row>
    <row r="7" spans="1:6" ht="15" x14ac:dyDescent="0.3">
      <c r="A7" s="41" t="s">
        <v>35</v>
      </c>
      <c r="B7" s="41" t="str">
        <f t="shared" si="0"/>
        <v>2006</v>
      </c>
      <c r="C7" s="41"/>
    </row>
    <row r="8" spans="1:6" ht="15" x14ac:dyDescent="0.3">
      <c r="A8" s="41" t="s">
        <v>36</v>
      </c>
      <c r="B8" s="41" t="str">
        <f t="shared" si="0"/>
        <v>2007</v>
      </c>
      <c r="C8" s="41" t="str">
        <f t="shared" si="1"/>
        <v/>
      </c>
    </row>
    <row r="9" spans="1:6" ht="15" x14ac:dyDescent="0.3">
      <c r="A9" s="41" t="s">
        <v>37</v>
      </c>
      <c r="B9" s="41" t="str">
        <f t="shared" si="0"/>
        <v>2008</v>
      </c>
      <c r="C9" s="41" t="str">
        <f t="shared" si="1"/>
        <v/>
      </c>
    </row>
    <row r="10" spans="1:6" ht="15" x14ac:dyDescent="0.3">
      <c r="A10" s="41" t="s">
        <v>38</v>
      </c>
      <c r="B10" s="41" t="str">
        <f t="shared" si="0"/>
        <v>2009</v>
      </c>
      <c r="C10" s="41" t="str">
        <f t="shared" si="1"/>
        <v/>
      </c>
    </row>
    <row r="11" spans="1:6" ht="15" x14ac:dyDescent="0.3">
      <c r="A11" s="41" t="s">
        <v>39</v>
      </c>
      <c r="B11" s="41" t="str">
        <f t="shared" si="0"/>
        <v>2010</v>
      </c>
      <c r="C11" s="41" t="str">
        <f t="shared" si="1"/>
        <v/>
      </c>
    </row>
    <row r="12" spans="1:6" ht="15" x14ac:dyDescent="0.3">
      <c r="A12" s="41" t="s">
        <v>40</v>
      </c>
      <c r="B12" s="41" t="str">
        <f t="shared" si="0"/>
        <v>2011</v>
      </c>
      <c r="C12" s="41" t="str">
        <f t="shared" si="1"/>
        <v/>
      </c>
    </row>
    <row r="13" spans="1:6" ht="15" x14ac:dyDescent="0.3">
      <c r="A13" s="41" t="s">
        <v>41</v>
      </c>
      <c r="B13" s="41" t="str">
        <f t="shared" si="0"/>
        <v>2012</v>
      </c>
      <c r="C13" s="41" t="str">
        <f t="shared" si="1"/>
        <v/>
      </c>
    </row>
    <row r="14" spans="1:6" ht="15" x14ac:dyDescent="0.3">
      <c r="A14" s="41" t="s">
        <v>42</v>
      </c>
      <c r="B14" s="41" t="str">
        <f t="shared" si="0"/>
        <v>2013</v>
      </c>
      <c r="C14" s="41" t="str">
        <f t="shared" si="1"/>
        <v/>
      </c>
    </row>
    <row r="15" spans="1:6" ht="15" x14ac:dyDescent="0.3">
      <c r="A15" s="41" t="s">
        <v>78</v>
      </c>
      <c r="B15" s="41" t="str">
        <f t="shared" si="0"/>
        <v>2014</v>
      </c>
      <c r="C15" s="41" t="str">
        <f t="shared" si="1"/>
        <v/>
      </c>
    </row>
    <row r="16" spans="1:6" ht="15" x14ac:dyDescent="0.3">
      <c r="A16" s="41" t="s">
        <v>79</v>
      </c>
      <c r="B16" s="41" t="str">
        <f t="shared" ref="B16:B17" si="2">LEFT(A16,4)</f>
        <v>2015</v>
      </c>
      <c r="C16" s="41" t="str">
        <f t="shared" ref="C16:C17" si="3">IF(LEN(A16)&gt;4,RIGHT(A16,LEN(A16)-5),"")</f>
        <v/>
      </c>
    </row>
    <row r="17" spans="1:3" ht="15" x14ac:dyDescent="0.3">
      <c r="A17" s="41" t="s">
        <v>80</v>
      </c>
      <c r="B17" s="41" t="str">
        <f t="shared" si="2"/>
        <v>2016</v>
      </c>
      <c r="C17" s="41" t="str">
        <f t="shared" si="3"/>
        <v/>
      </c>
    </row>
    <row r="18" spans="1:3" ht="15" x14ac:dyDescent="0.3">
      <c r="A18" s="41" t="s">
        <v>91</v>
      </c>
      <c r="B18" s="41" t="str">
        <f t="shared" ref="B18" si="4">LEFT(A18,4)</f>
        <v>2017</v>
      </c>
    </row>
    <row r="19" spans="1:3" ht="15" x14ac:dyDescent="0.3">
      <c r="A19" s="41" t="s">
        <v>219</v>
      </c>
      <c r="B19" s="41" t="str">
        <f t="shared" ref="B19:B24" si="5">LEFT(A19,4)</f>
        <v>2018</v>
      </c>
    </row>
    <row r="20" spans="1:3" ht="15" x14ac:dyDescent="0.3">
      <c r="A20" s="41" t="s">
        <v>252</v>
      </c>
      <c r="B20" s="41" t="str">
        <f t="shared" si="5"/>
        <v>2019</v>
      </c>
    </row>
    <row r="21" spans="1:3" ht="15" x14ac:dyDescent="0.3">
      <c r="A21" s="41" t="s">
        <v>263</v>
      </c>
      <c r="B21" s="41" t="str">
        <f t="shared" si="5"/>
        <v>2020</v>
      </c>
    </row>
    <row r="22" spans="1:3" ht="15" x14ac:dyDescent="0.3">
      <c r="A22" s="41" t="s">
        <v>282</v>
      </c>
      <c r="B22" s="41" t="str">
        <f t="shared" si="5"/>
        <v>2021</v>
      </c>
    </row>
    <row r="23" spans="1:3" ht="15" x14ac:dyDescent="0.3">
      <c r="A23" s="41" t="s">
        <v>293</v>
      </c>
      <c r="B23" s="41" t="str">
        <f t="shared" si="5"/>
        <v>2022</v>
      </c>
    </row>
    <row r="24" spans="1:3" ht="15" x14ac:dyDescent="0.3">
      <c r="A24" s="41" t="s">
        <v>396</v>
      </c>
      <c r="B24" s="41" t="str">
        <f t="shared" si="5"/>
        <v>2023</v>
      </c>
    </row>
    <row r="25" spans="1:3" ht="15" x14ac:dyDescent="0.3">
      <c r="A25" s="41" t="s">
        <v>406</v>
      </c>
      <c r="B25" s="41" t="str">
        <f t="shared" ref="B25:B26" si="6">LEFT(A25,4)</f>
        <v>2024</v>
      </c>
    </row>
    <row r="26" spans="1:3" ht="15" x14ac:dyDescent="0.3">
      <c r="A26" s="41" t="s">
        <v>439</v>
      </c>
      <c r="B26" s="41" t="str">
        <f t="shared" si="6"/>
        <v>2025</v>
      </c>
    </row>
  </sheetData>
  <sheetProtection selectLockedCells="1" selectUnlockedCells="1"/>
  <mergeCells count="1">
    <mergeCell ref="A1:D1"/>
  </mergeCells>
  <phoneticPr fontId="9" type="noConversion"/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LL_BDL_Lj_Gesch</vt:lpstr>
      <vt:lpstr>Auswahl_Jahr</vt:lpstr>
      <vt:lpstr>Auswahl_Status</vt:lpstr>
      <vt:lpstr>IBA</vt:lpstr>
      <vt:lpstr>inEinr</vt:lpstr>
      <vt:lpstr>inUnt</vt:lpstr>
      <vt:lpstr>TQL</vt:lpstr>
      <vt:lpstr>VLZ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FrischmannG</dc:creator>
  <cp:lastModifiedBy>Perzy Cornelia | WKOE</cp:lastModifiedBy>
  <cp:lastPrinted>2024-01-03T14:32:25Z</cp:lastPrinted>
  <dcterms:created xsi:type="dcterms:W3CDTF">2010-01-13T11:16:11Z</dcterms:created>
  <dcterms:modified xsi:type="dcterms:W3CDTF">2026-01-07T13:47:40Z</dcterms:modified>
</cp:coreProperties>
</file>