
<file path=[Content_Types].xml><?xml version="1.0" encoding="utf-8"?>
<Types xmlns="http://schemas.openxmlformats.org/package/2006/content-types">
  <Default Extension="bin" ContentType="application/vnd.openxmlformats-officedocument.spreadsheetml.printerSettings"/>
  <Default Extension="gif" ContentType="image/gif"/>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DieseArbeitsmappe" defaultThemeVersion="124226"/>
  <mc:AlternateContent xmlns:mc="http://schemas.openxmlformats.org/markup-compatibility/2006">
    <mc:Choice Requires="x15">
      <x15ac:absPath xmlns:x15ac="http://schemas.microsoft.com/office/spreadsheetml/2010/11/ac" url="Y:\Daten\Lehrlingsstatistik\DASHBOARD Lehrlinge\"/>
    </mc:Choice>
  </mc:AlternateContent>
  <xr:revisionPtr revIDLastSave="0" documentId="13_ncr:1_{254D5811-2AB1-4643-9F1B-94CCFE16441F}" xr6:coauthVersionLast="47" xr6:coauthVersionMax="47" xr10:uidLastSave="{00000000-0000-0000-0000-000000000000}"/>
  <bookViews>
    <workbookView xWindow="-120" yWindow="-120" windowWidth="29040" windowHeight="15720" xr2:uid="{00000000-000D-0000-FFFF-FFFF00000000}"/>
  </bookViews>
  <sheets>
    <sheet name="LL_Demo" sheetId="1" r:id="rId1"/>
    <sheet name="Tabelle1" sheetId="2" state="veryHidden" r:id="rId2"/>
  </sheets>
  <externalReferences>
    <externalReference r:id="rId3"/>
  </externalReferences>
  <definedNames>
    <definedName name="Aktuelles_Jahr">[1]olap_sp_bld!$B$30</definedName>
    <definedName name="Auswahl_Jahr">[1]Dropdown!$B$3</definedName>
    <definedName name="Fußnote1_Lehrbetrieb">[1]olap_betriebe_sp!$K$34</definedName>
    <definedName name="IBA">[1]olap_iba!$B$67</definedName>
    <definedName name="inEinr">[1]olap_iba!$E$68</definedName>
    <definedName name="inUnt">[1]olap_iba!$D$68</definedName>
    <definedName name="TQL">[1]olap_iba!$F$67</definedName>
    <definedName name="VLZ">[1]olap_iba!$C$67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33" i="1" l="1"/>
  <c r="H34" i="1"/>
  <c r="H35" i="1"/>
  <c r="H36" i="1"/>
  <c r="H37" i="1"/>
  <c r="G33" i="1"/>
  <c r="G34" i="1"/>
  <c r="G35" i="1"/>
  <c r="G36" i="1"/>
  <c r="G37" i="1"/>
  <c r="F34" i="1"/>
  <c r="F35" i="1"/>
  <c r="F36" i="1"/>
  <c r="F37" i="1"/>
  <c r="D35" i="1"/>
  <c r="D36" i="1"/>
  <c r="D37" i="1"/>
  <c r="C34" i="1"/>
  <c r="C35" i="1"/>
  <c r="C36" i="1"/>
  <c r="C37" i="1"/>
  <c r="C31" i="1" l="1"/>
  <c r="C32" i="1"/>
  <c r="C33" i="1"/>
  <c r="D31" i="1"/>
  <c r="D32" i="1"/>
  <c r="D33" i="1"/>
  <c r="D34" i="1"/>
  <c r="F32" i="1"/>
  <c r="F33" i="1"/>
  <c r="H32" i="1"/>
  <c r="G32" i="1"/>
  <c r="G31" i="1" l="1"/>
  <c r="F31" i="1"/>
  <c r="H31" i="1"/>
  <c r="D30" i="1" l="1"/>
  <c r="C30" i="1"/>
  <c r="H30" i="1" l="1"/>
  <c r="G30" i="1"/>
  <c r="F30" i="1"/>
  <c r="F29" i="1" l="1"/>
  <c r="G29" i="1"/>
  <c r="C29" i="1"/>
  <c r="D29" i="1"/>
  <c r="H29" i="1"/>
  <c r="F28" i="1" l="1"/>
  <c r="G28" i="1"/>
  <c r="H28" i="1"/>
  <c r="C28" i="1" l="1"/>
  <c r="D28" i="1"/>
  <c r="H14" i="1"/>
  <c r="H26" i="1" l="1"/>
  <c r="G26" i="1"/>
  <c r="F26" i="1"/>
  <c r="D26" i="1"/>
  <c r="C26" i="1"/>
  <c r="H25" i="1"/>
  <c r="G25" i="1"/>
  <c r="F25" i="1"/>
  <c r="D25" i="1"/>
  <c r="C25" i="1"/>
  <c r="H24" i="1"/>
  <c r="G24" i="1"/>
  <c r="F24" i="1"/>
  <c r="D24" i="1"/>
  <c r="C24" i="1"/>
  <c r="H23" i="1"/>
  <c r="G23" i="1"/>
  <c r="F23" i="1"/>
  <c r="D23" i="1"/>
  <c r="C23" i="1"/>
  <c r="H22" i="1"/>
  <c r="G22" i="1"/>
  <c r="F22" i="1"/>
  <c r="D22" i="1"/>
  <c r="C22" i="1"/>
  <c r="H21" i="1"/>
  <c r="G21" i="1"/>
  <c r="F21" i="1"/>
  <c r="D21" i="1"/>
  <c r="C21" i="1"/>
  <c r="H20" i="1"/>
  <c r="G20" i="1"/>
  <c r="F20" i="1"/>
  <c r="D20" i="1"/>
  <c r="C20" i="1"/>
  <c r="H19" i="1"/>
  <c r="G19" i="1"/>
  <c r="F19" i="1"/>
  <c r="D19" i="1"/>
  <c r="C19" i="1"/>
  <c r="H18" i="1"/>
  <c r="G18" i="1"/>
  <c r="F18" i="1"/>
  <c r="D18" i="1"/>
  <c r="C18" i="1"/>
  <c r="H17" i="1"/>
  <c r="G17" i="1"/>
  <c r="F17" i="1"/>
  <c r="D17" i="1"/>
  <c r="C17" i="1"/>
  <c r="H16" i="1"/>
  <c r="G16" i="1"/>
  <c r="F16" i="1"/>
  <c r="D16" i="1"/>
  <c r="C16" i="1"/>
  <c r="H15" i="1"/>
  <c r="G27" i="1" l="1"/>
  <c r="F27" i="1"/>
  <c r="H27" i="1"/>
  <c r="D27" i="1"/>
  <c r="C27" i="1"/>
  <c r="H13" i="1"/>
  <c r="H12" i="1"/>
  <c r="H11" i="1"/>
  <c r="H10" i="1"/>
  <c r="H9" i="1"/>
  <c r="H8" i="1"/>
</calcChain>
</file>

<file path=xl/sharedStrings.xml><?xml version="1.0" encoding="utf-8"?>
<sst xmlns="http://schemas.openxmlformats.org/spreadsheetml/2006/main" count="84" uniqueCount="46">
  <si>
    <t>Jahr</t>
  </si>
  <si>
    <t>Anzahl der      
15-jährigen</t>
  </si>
  <si>
    <t>Veränderung gegenüber 
dem Vorjahr</t>
  </si>
  <si>
    <t xml:space="preserve">Anzahl der 
Lehrlinge im      </t>
  </si>
  <si>
    <t>Anteil der Lehrlinge im 1. Lehrjahr
an der Anzahl der</t>
  </si>
  <si>
    <t>absolut</t>
  </si>
  <si>
    <t>in %</t>
  </si>
  <si>
    <t>1. Lehrjahr</t>
  </si>
  <si>
    <t>-</t>
  </si>
  <si>
    <t>1) Für die Darstellung der demografischen Entwicklung und der Anteile wird - abweichend zu früheren Darstellungen - die Anzahl der 
   15-jährigen und die Anzahl der Lehrlinge im ersten Lehrjahr herangezogen.</t>
  </si>
  <si>
    <t xml:space="preserve">15-jährigen, in % </t>
  </si>
  <si>
    <t>LEHRLINGSSTATISTIK, Stichtag 31.12.</t>
  </si>
  <si>
    <t>Demografische Entwicklung 1)</t>
  </si>
  <si>
    <r>
      <t xml:space="preserve">im Jahresdurchschnitt </t>
    </r>
    <r>
      <rPr>
        <vertAlign val="superscript"/>
        <sz val="8"/>
        <rFont val="Trebuchet MS"/>
        <family val="2"/>
      </rPr>
      <t>2)</t>
    </r>
  </si>
  <si>
    <r>
      <rPr>
        <b/>
        <sz val="9"/>
        <rFont val="Trebuchet MS"/>
        <family val="2"/>
      </rPr>
      <t>Quelle:</t>
    </r>
    <r>
      <rPr>
        <sz val="9"/>
        <rFont val="Trebuchet MS"/>
        <family val="2"/>
      </rPr>
      <t xml:space="preserve"> LEHRLINGSSTATISTIK, Wirtschaftskammern Österreichs</t>
    </r>
  </si>
  <si>
    <t xml:space="preserve">Statcube Abfrage </t>
  </si>
  <si>
    <t>"Scharmer_Perzy_15jährigeÖsterreich_Dahboard LL_Demo"</t>
  </si>
  <si>
    <t>15 Jahre</t>
  </si>
  <si>
    <t>2013</t>
  </si>
  <si>
    <t>2014</t>
  </si>
  <si>
    <t>2015</t>
  </si>
  <si>
    <t>2016</t>
  </si>
  <si>
    <t>2017</t>
  </si>
  <si>
    <t>2018</t>
  </si>
  <si>
    <t>Symbol</t>
  </si>
  <si>
    <t>Beschreibung</t>
  </si>
  <si>
    <t>Q</t>
  </si>
  <si>
    <t>STATcube – Statistische Datenbank von STATISTIK AUSTRIA</t>
  </si>
  <si>
    <t>© Copyright Statistics Austria</t>
  </si>
  <si>
    <t>2019</t>
  </si>
  <si>
    <t>Die Ausprägungen dieses Gliederungskriteriums bedeuten vollendete Lebensjahre.</t>
  </si>
  <si>
    <t>2020</t>
  </si>
  <si>
    <t>2021</t>
  </si>
  <si>
    <t>Alter</t>
  </si>
  <si>
    <t>2022</t>
  </si>
  <si>
    <t>2023</t>
  </si>
  <si>
    <t>2024</t>
  </si>
  <si>
    <t xml:space="preserve">2) Bevölkerungsstatistik, STATISTIK AUSTRIA (2025: vorläufig; rückwirkend bis 2024 wurden die Daten revidiert) </t>
  </si>
  <si>
    <t>Bevölkerung im Jahresdurchschnitt 1952 bis 2080 (Q)</t>
  </si>
  <si>
    <t>Hauptszenario und Jahr nach Alter</t>
  </si>
  <si>
    <t>Zählt: Hauptszenario</t>
  </si>
  <si>
    <t>Hauptszenario</t>
  </si>
  <si>
    <t>2025</t>
  </si>
  <si>
    <t>Bevölkerung im Jahresdurchschnitt 1952 bis 2080</t>
  </si>
  <si>
    <t>.) Gegenstand der Statistik: Bevölkerung im Jahresdurchschnitt für Österreich und die Bundesländer. Bis 2024: Statistik des Bevölkerungsstandes (ab 2002 ungerundete Ergebnisse). Ab 2025: Gerundete Ergebnisse der Bevölkerungsprognose. Die Prognose wird in 11 unterschiedlichen Szenarien erstellt. .) Rechtsgrundlagen: Bundesstatistikgesetz .) Aktualisierung: Die Prognosedaten werden jährlich im Herbst aktualisiert. Letzte Aktualisierung des Würfels: [12.11.2025] .) Open Data: Zur Verfügung stehen jährliche OpenData Bestände zum kostenlosen Download auf unserem Open Data Portal (https://data.statistik.gv.at/web/) .) Bearbeitungsnachweis: Direktion Bevölkerung - Demographie und Gesundheit Für allgemeine Anfragen: +43 1 711 28-7070 Bei Spezialanfragen wenden Sie sich bitte schriftlich an demographie@statistik.gv.at Weitere Metadaten: https://www.statistik.at/statistiken/bevoelkerung-und-soziales/bevoelkerung/demographische-prognosen .) Revision: Die Registerzählung zum Stichtag 31.10.2011 brachte ein von der Statistik des Bevölkerungsstandes abweichendes Ergebnis im Ausmaß von rund -35.000 Personen. Zur Wahrung der Konsistenz mit den Zählungsergebnissen war sowohl eine Revision der laufenden Bevölkerungsstatistik als auch der Wanderungsstatistik notwendig. Diese Revision betrifft die Bevölkerungsstände zwischen dem 2. Quartal 2007 und dem 1. Quartal 2012 sowie die Jahresdurchschnittsbevölkerung und die Wanderungsstatistik und somit auch die daraus abgeleiteten demographischen Indikatoren der Jahre 2007 bis 2011</t>
  </si>
  <si>
    <t>Mittlere Annahmen zu Fertilität, Lebenserwartung, Zuwanderung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</si>
</sst>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
    <numFmt numFmtId="165" formatCode="0.0"/>
    <numFmt numFmtId="166" formatCode="\+?,??0;\-?,??0"/>
    <numFmt numFmtId="167" formatCode="\+?0.0;\-?0.0"/>
    <numFmt numFmtId="168" formatCode="??,##0"/>
    <numFmt numFmtId="169" formatCode="_-* #,##0.00\ &quot;€&quot;_-;\-* #,##0.00\ &quot;€&quot;_-;_-* &quot;-&quot;??\ &quot;€&quot;_-;_-@_-"/>
  </numFmts>
  <fonts count="14" x14ac:knownFonts="1">
    <font>
      <sz val="10"/>
      <color theme="1"/>
      <name val="Trebuchet MS"/>
      <family val="2"/>
    </font>
    <font>
      <sz val="11"/>
      <color theme="1"/>
      <name val="Trebuchet MS"/>
      <family val="2"/>
    </font>
    <font>
      <sz val="10"/>
      <name val="Arial"/>
      <family val="2"/>
    </font>
    <font>
      <sz val="10"/>
      <name val="Trebuchet MS"/>
      <family val="2"/>
    </font>
    <font>
      <sz val="8"/>
      <name val="Trebuchet MS"/>
      <family val="2"/>
    </font>
    <font>
      <sz val="9"/>
      <name val="Trebuchet MS"/>
      <family val="2"/>
    </font>
    <font>
      <b/>
      <sz val="12"/>
      <name val="Trebuchet MS"/>
      <family val="2"/>
    </font>
    <font>
      <b/>
      <sz val="8"/>
      <name val="Trebuchet MS"/>
      <family val="2"/>
    </font>
    <font>
      <vertAlign val="superscript"/>
      <sz val="8"/>
      <name val="Trebuchet MS"/>
      <family val="2"/>
    </font>
    <font>
      <b/>
      <sz val="9"/>
      <name val="Trebuchet MS"/>
      <family val="2"/>
    </font>
    <font>
      <b/>
      <sz val="14"/>
      <name val="Arial"/>
      <family val="2"/>
    </font>
    <font>
      <b/>
      <sz val="10"/>
      <name val="Arial"/>
      <family val="2"/>
    </font>
    <font>
      <sz val="10"/>
      <name val="Arial"/>
      <family val="2"/>
    </font>
    <font>
      <sz val="9"/>
      <name val="Arial"/>
      <family val="2"/>
    </font>
  </fonts>
  <fills count="10">
    <fill>
      <patternFill patternType="none"/>
    </fill>
    <fill>
      <patternFill patternType="gray125"/>
    </fill>
    <fill>
      <patternFill patternType="solid">
        <fgColor indexed="44"/>
        <bgColor indexed="64"/>
      </patternFill>
    </fill>
    <fill>
      <patternFill patternType="solid">
        <fgColor indexed="4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s>
  <borders count="7">
    <border>
      <left/>
      <right/>
      <top/>
      <bottom/>
      <diagonal/>
    </border>
    <border>
      <left/>
      <right/>
      <top style="thin">
        <color indexed="64"/>
      </top>
      <bottom style="thin">
        <color indexed="64"/>
      </bottom>
      <diagonal/>
    </border>
    <border>
      <left/>
      <right/>
      <top/>
      <bottom style="thin">
        <color rgb="FFE20613"/>
      </bottom>
      <diagonal/>
    </border>
    <border>
      <left style="thin">
        <color auto="1"/>
      </left>
      <right style="thin">
        <color auto="1"/>
      </right>
      <top style="thin">
        <color auto="1"/>
      </top>
      <bottom style="thin">
        <color auto="1"/>
      </bottom>
      <diagonal/>
    </border>
    <border>
      <left style="thin">
        <color indexed="64"/>
      </left>
      <right style="thin">
        <color indexed="64"/>
      </right>
      <top/>
      <bottom/>
      <diagonal/>
    </border>
    <border>
      <left style="medium">
        <color rgb="FFFFFFFF"/>
      </left>
      <right style="medium">
        <color rgb="FFFFFFFF"/>
      </right>
      <top style="medium">
        <color rgb="FFFFFFFF"/>
      </top>
      <bottom/>
      <diagonal/>
    </border>
    <border>
      <left style="thin">
        <color rgb="FFF1F1F1"/>
      </left>
      <right/>
      <top/>
      <bottom/>
      <diagonal/>
    </border>
  </borders>
  <cellStyleXfs count="13">
    <xf numFmtId="0" fontId="0" fillId="0" borderId="0"/>
    <xf numFmtId="0" fontId="2" fillId="0" borderId="0"/>
    <xf numFmtId="43" fontId="2" fillId="0" borderId="0" applyFont="0" applyFill="0" applyBorder="0" applyAlignment="0" applyProtection="0"/>
    <xf numFmtId="169" fontId="2" fillId="0" borderId="0" applyFont="0" applyFill="0" applyBorder="0" applyAlignment="0" applyProtection="0"/>
    <xf numFmtId="9" fontId="2" fillId="0" borderId="0" applyFont="0" applyFill="0" applyBorder="0" applyAlignment="0" applyProtection="0"/>
    <xf numFmtId="0" fontId="1" fillId="0" borderId="0"/>
    <xf numFmtId="0" fontId="2" fillId="0" borderId="0"/>
    <xf numFmtId="0" fontId="2" fillId="2" borderId="1">
      <alignment vertical="center"/>
      <protection locked="0"/>
    </xf>
    <xf numFmtId="0" fontId="2" fillId="3" borderId="0">
      <protection locked="0"/>
    </xf>
    <xf numFmtId="0" fontId="10" fillId="0" borderId="0">
      <protection locked="0"/>
    </xf>
    <xf numFmtId="0" fontId="11" fillId="2" borderId="0">
      <alignment vertical="center"/>
      <protection locked="0"/>
    </xf>
    <xf numFmtId="0" fontId="12" fillId="2" borderId="4">
      <alignment horizontal="center" vertical="center"/>
      <protection locked="0"/>
    </xf>
    <xf numFmtId="0" fontId="11" fillId="0" borderId="0">
      <protection locked="0"/>
    </xf>
  </cellStyleXfs>
  <cellXfs count="43">
    <xf numFmtId="0" fontId="0" fillId="0" borderId="0" xfId="0"/>
    <xf numFmtId="0" fontId="3" fillId="0" borderId="0" xfId="1" applyFont="1"/>
    <xf numFmtId="0" fontId="3" fillId="0" borderId="0" xfId="1" applyFont="1" applyAlignment="1"/>
    <xf numFmtId="0" fontId="6" fillId="0" borderId="0" xfId="1" applyFont="1"/>
    <xf numFmtId="0" fontId="6" fillId="0" borderId="0" xfId="1" applyFont="1" applyFill="1" applyAlignment="1">
      <alignment horizontal="left"/>
    </xf>
    <xf numFmtId="0" fontId="3" fillId="0" borderId="0" xfId="0" applyFont="1"/>
    <xf numFmtId="0" fontId="4" fillId="4" borderId="0" xfId="1" applyFont="1" applyFill="1" applyBorder="1" applyAlignment="1">
      <alignment horizontal="center" wrapText="1"/>
    </xf>
    <xf numFmtId="0" fontId="7" fillId="4" borderId="0" xfId="1" applyFont="1" applyFill="1" applyBorder="1" applyAlignment="1">
      <alignment horizontal="center" wrapText="1"/>
    </xf>
    <xf numFmtId="0" fontId="4" fillId="4" borderId="2" xfId="1" applyFont="1" applyFill="1" applyBorder="1" applyAlignment="1">
      <alignment horizontal="center"/>
    </xf>
    <xf numFmtId="0" fontId="7" fillId="4" borderId="2" xfId="1" applyFont="1" applyFill="1" applyBorder="1" applyAlignment="1">
      <alignment horizontal="center"/>
    </xf>
    <xf numFmtId="0" fontId="5" fillId="0" borderId="0" xfId="1" applyFont="1" applyBorder="1" applyAlignment="1">
      <alignment horizontal="center"/>
    </xf>
    <xf numFmtId="164" fontId="5" fillId="0" borderId="0" xfId="1" applyNumberFormat="1" applyFont="1" applyBorder="1" applyAlignment="1">
      <alignment horizontal="center"/>
    </xf>
    <xf numFmtId="3" fontId="5" fillId="0" borderId="0" xfId="1" applyNumberFormat="1" applyFont="1" applyBorder="1" applyAlignment="1">
      <alignment horizontal="center"/>
    </xf>
    <xf numFmtId="165" fontId="5" fillId="0" borderId="0" xfId="1" applyNumberFormat="1" applyFont="1" applyBorder="1" applyAlignment="1">
      <alignment horizontal="center"/>
    </xf>
    <xf numFmtId="166" fontId="5" fillId="0" borderId="0" xfId="1" quotePrefix="1" applyNumberFormat="1" applyFont="1" applyBorder="1" applyAlignment="1">
      <alignment horizontal="center"/>
    </xf>
    <xf numFmtId="167" fontId="5" fillId="0" borderId="0" xfId="1" quotePrefix="1" applyNumberFormat="1" applyFont="1" applyBorder="1" applyAlignment="1">
      <alignment horizontal="center"/>
    </xf>
    <xf numFmtId="168" fontId="5" fillId="0" borderId="0" xfId="2" applyNumberFormat="1" applyFont="1" applyBorder="1" applyAlignment="1" applyProtection="1">
      <alignment horizontal="center" vertical="center"/>
      <protection locked="0"/>
    </xf>
    <xf numFmtId="166" fontId="5" fillId="0" borderId="0" xfId="1" applyNumberFormat="1" applyFont="1" applyBorder="1" applyAlignment="1">
      <alignment horizontal="center"/>
    </xf>
    <xf numFmtId="0" fontId="2" fillId="0" borderId="0" xfId="1" applyFont="1" applyAlignment="1">
      <alignment wrapText="1"/>
    </xf>
    <xf numFmtId="0" fontId="5" fillId="0" borderId="0" xfId="1" applyFont="1" applyAlignment="1"/>
    <xf numFmtId="0" fontId="0" fillId="0" borderId="0" xfId="0" applyProtection="1">
      <protection locked="0"/>
    </xf>
    <xf numFmtId="0" fontId="0" fillId="9" borderId="0" xfId="0" applyFill="1"/>
    <xf numFmtId="0" fontId="10" fillId="8" borderId="5" xfId="9" applyFill="1" applyBorder="1">
      <protection locked="0"/>
    </xf>
    <xf numFmtId="0" fontId="2" fillId="0" borderId="0" xfId="0" applyFont="1" applyAlignment="1" applyProtection="1">
      <alignment vertical="center"/>
      <protection locked="0"/>
    </xf>
    <xf numFmtId="168" fontId="5" fillId="0" borderId="0" xfId="2" applyNumberFormat="1" applyFont="1" applyFill="1" applyBorder="1" applyAlignment="1" applyProtection="1">
      <alignment horizontal="center" vertical="center"/>
      <protection locked="0"/>
    </xf>
    <xf numFmtId="166" fontId="5" fillId="0" borderId="0" xfId="1" applyNumberFormat="1" applyFont="1" applyFill="1" applyBorder="1" applyAlignment="1">
      <alignment horizontal="center"/>
    </xf>
    <xf numFmtId="167" fontId="5" fillId="0" borderId="0" xfId="1" quotePrefix="1" applyNumberFormat="1" applyFont="1" applyFill="1" applyBorder="1" applyAlignment="1">
      <alignment horizontal="center"/>
    </xf>
    <xf numFmtId="165" fontId="5" fillId="0" borderId="0" xfId="1" applyNumberFormat="1" applyFont="1" applyFill="1" applyBorder="1" applyAlignment="1">
      <alignment horizontal="center"/>
    </xf>
    <xf numFmtId="0" fontId="0" fillId="0" borderId="0" xfId="0" applyProtection="1">
      <protection locked="0"/>
    </xf>
    <xf numFmtId="0" fontId="0" fillId="0" borderId="0" xfId="0" applyProtection="1">
      <protection locked="0"/>
    </xf>
    <xf numFmtId="0" fontId="4" fillId="4" borderId="0" xfId="1" applyFont="1" applyFill="1" applyBorder="1" applyAlignment="1">
      <alignment horizontal="center" wrapText="1"/>
    </xf>
    <xf numFmtId="0" fontId="4" fillId="4" borderId="0" xfId="1" applyFont="1" applyFill="1" applyBorder="1" applyAlignment="1">
      <alignment horizontal="center"/>
    </xf>
    <xf numFmtId="0" fontId="5" fillId="0" borderId="0" xfId="1" applyFont="1" applyAlignment="1">
      <alignment wrapText="1"/>
    </xf>
    <xf numFmtId="0" fontId="3" fillId="0" borderId="0" xfId="0" applyFont="1" applyAlignment="1"/>
    <xf numFmtId="0" fontId="5" fillId="0" borderId="0" xfId="1" applyFont="1" applyFill="1" applyBorder="1" applyAlignment="1">
      <alignment horizontal="left" wrapText="1"/>
    </xf>
    <xf numFmtId="0" fontId="3" fillId="0" borderId="0" xfId="0" applyFont="1" applyFill="1" applyAlignment="1">
      <alignment wrapText="1"/>
    </xf>
    <xf numFmtId="0" fontId="11" fillId="5" borderId="3" xfId="11" applyFont="1" applyFill="1" applyBorder="1" applyAlignment="1">
      <alignment vertical="center"/>
      <protection locked="0"/>
    </xf>
    <xf numFmtId="0" fontId="2" fillId="6" borderId="3" xfId="11" applyFont="1" applyFill="1" applyBorder="1">
      <alignment horizontal="center" vertical="center"/>
      <protection locked="0"/>
    </xf>
    <xf numFmtId="0" fontId="2" fillId="4" borderId="3" xfId="11" applyFont="1" applyFill="1" applyBorder="1" applyAlignment="1">
      <alignment vertical="center"/>
      <protection locked="0"/>
    </xf>
    <xf numFmtId="0" fontId="2" fillId="0" borderId="0" xfId="11" applyFont="1" applyFill="1" applyBorder="1" applyAlignment="1">
      <protection locked="0"/>
    </xf>
    <xf numFmtId="0" fontId="13" fillId="0" borderId="6" xfId="11" applyFont="1" applyFill="1" applyBorder="1" applyAlignment="1">
      <protection locked="0"/>
    </xf>
    <xf numFmtId="0" fontId="2" fillId="0" borderId="0" xfId="0" applyFont="1" applyProtection="1">
      <protection locked="0"/>
    </xf>
    <xf numFmtId="3" fontId="2" fillId="7" borderId="3" xfId="8" applyNumberFormat="1" applyFill="1" applyBorder="1">
      <protection locked="0"/>
    </xf>
  </cellXfs>
  <cellStyles count="13">
    <cellStyle name="cells" xfId="8" xr:uid="{00000000-0005-0000-0000-000000000000}"/>
    <cellStyle name="column field" xfId="11" xr:uid="{00000000-0005-0000-0000-000001000000}"/>
    <cellStyle name="Dezimal 2" xfId="2" xr:uid="{00000000-0005-0000-0000-000002000000}"/>
    <cellStyle name="Euro" xfId="3" xr:uid="{00000000-0005-0000-0000-000003000000}"/>
    <cellStyle name="field names" xfId="10" xr:uid="{00000000-0005-0000-0000-000004000000}"/>
    <cellStyle name="footer" xfId="12" xr:uid="{00000000-0005-0000-0000-000005000000}"/>
    <cellStyle name="heading" xfId="9" xr:uid="{00000000-0005-0000-0000-000006000000}"/>
    <cellStyle name="Prozent 2" xfId="4" xr:uid="{00000000-0005-0000-0000-000007000000}"/>
    <cellStyle name="rowfield" xfId="7" xr:uid="{00000000-0005-0000-0000-000008000000}"/>
    <cellStyle name="Standard" xfId="0" builtinId="0"/>
    <cellStyle name="Standard 2" xfId="1" xr:uid="{00000000-0005-0000-0000-00000A000000}"/>
    <cellStyle name="Standard 2 2" xfId="5" xr:uid="{00000000-0005-0000-0000-00000B000000}"/>
    <cellStyle name="Standard 3" xfId="6" xr:uid="{00000000-0005-0000-0000-00000C000000}"/>
  </cellStyles>
  <dxfs count="0"/>
  <tableStyles count="0" defaultTableStyle="TableStyleMedium2" defaultPivotStyle="PivotStyleLight16"/>
  <colors>
    <mruColors>
      <color rgb="FFE2061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jpg"/><Relationship Id="rId1" Type="http://schemas.openxmlformats.org/officeDocument/2006/relationships/image" Target="../media/image3.gif"/></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18427</xdr:rowOff>
    </xdr:from>
    <xdr:to>
      <xdr:col>7</xdr:col>
      <xdr:colOff>1764243</xdr:colOff>
      <xdr:row>1</xdr:row>
      <xdr:rowOff>127000</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a:srcRect r="27712"/>
        <a:stretch/>
      </xdr:blipFill>
      <xdr:spPr>
        <a:xfrm>
          <a:off x="1" y="18427"/>
          <a:ext cx="8225367" cy="277906"/>
        </a:xfrm>
        <a:prstGeom prst="rect">
          <a:avLst/>
        </a:prstGeom>
      </xdr:spPr>
    </xdr:pic>
    <xdr:clientData/>
  </xdr:twoCellAnchor>
  <xdr:twoCellAnchor editAs="oneCell">
    <xdr:from>
      <xdr:col>7</xdr:col>
      <xdr:colOff>824441</xdr:colOff>
      <xdr:row>0</xdr:row>
      <xdr:rowOff>15875</xdr:rowOff>
    </xdr:from>
    <xdr:to>
      <xdr:col>7</xdr:col>
      <xdr:colOff>1775171</xdr:colOff>
      <xdr:row>1</xdr:row>
      <xdr:rowOff>119847</xdr:rowOff>
    </xdr:to>
    <xdr:pic>
      <xdr:nvPicPr>
        <xdr:cNvPr id="4" name="Grafik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85566" y="15875"/>
          <a:ext cx="950730" cy="2733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3</xdr:col>
      <xdr:colOff>603464</xdr:colOff>
      <xdr:row>6</xdr:row>
      <xdr:rowOff>123824</xdr:rowOff>
    </xdr:to>
    <xdr:pic>
      <xdr:nvPicPr>
        <xdr:cNvPr id="2" name="Grafik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737064" cy="638174"/>
        </a:xfrm>
        <a:prstGeom prst="rect">
          <a:avLst/>
        </a:prstGeom>
      </xdr:spPr>
    </xdr:pic>
    <xdr:clientData/>
  </xdr:twoCellAnchor>
  <xdr:twoCellAnchor editAs="oneCell">
    <xdr:from>
      <xdr:col>1</xdr:col>
      <xdr:colOff>1017393</xdr:colOff>
      <xdr:row>3</xdr:row>
      <xdr:rowOff>0</xdr:rowOff>
    </xdr:from>
    <xdr:to>
      <xdr:col>8</xdr:col>
      <xdr:colOff>153686</xdr:colOff>
      <xdr:row>6</xdr:row>
      <xdr:rowOff>114300</xdr:rowOff>
    </xdr:to>
    <xdr:pic>
      <xdr:nvPicPr>
        <xdr:cNvPr id="3" name="Picture 1">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2115943" y="0"/>
          <a:ext cx="4419493" cy="62865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koe.wk.wknet\FILE\STATISTIK_ARCHIV\Daten\Lehrlingsstatistik\DASHBOARD%20Lehrlinge\LLSTAT_Internet-&#220;bersichten20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L_BDL"/>
      <sheetName val="olap_bld"/>
      <sheetName val="olap_iba"/>
      <sheetName val="Dropdown"/>
      <sheetName val="LL_Sp"/>
      <sheetName val="olap_sparte"/>
      <sheetName val="LL_Sp_Lj_Gesch "/>
      <sheetName val="olap_sparte_lj_geschl"/>
      <sheetName val="LL_BDL_Lj_Gesch"/>
      <sheetName val="olap_bld_lj_geschl"/>
      <sheetName val="LL_Demo"/>
      <sheetName val="LL_Top10"/>
      <sheetName val="LL_Betriebe_Sp"/>
      <sheetName val="olap_betriebe_sp"/>
      <sheetName val="LL_IBA"/>
      <sheetName val="LL_Zeitr_Sp_BDL"/>
      <sheetName val="olap_sp_bld"/>
      <sheetName val="LL_Zeitr_LB-Gruppen"/>
      <sheetName val="olap_LB-Gruppen"/>
      <sheetName val="olap_Zeitr_iba"/>
      <sheetName val="LL_Zeitr_1Lj_Sp"/>
      <sheetName val="LL_Zeitr_1Lj_BDL"/>
      <sheetName val="olap_sp_bld_1Lj"/>
    </sheetNames>
    <sheetDataSet>
      <sheetData sheetId="0"/>
      <sheetData sheetId="1"/>
      <sheetData sheetId="2">
        <row r="67">
          <cell r="B67">
            <v>6152</v>
          </cell>
          <cell r="C67">
            <v>4670</v>
          </cell>
          <cell r="F67">
            <v>1482</v>
          </cell>
        </row>
        <row r="68">
          <cell r="D68">
            <v>3747</v>
          </cell>
          <cell r="E68">
            <v>2405</v>
          </cell>
        </row>
      </sheetData>
      <sheetData sheetId="3">
        <row r="3">
          <cell r="B3">
            <v>2013</v>
          </cell>
        </row>
      </sheetData>
      <sheetData sheetId="4"/>
      <sheetData sheetId="5"/>
      <sheetData sheetId="6"/>
      <sheetData sheetId="7"/>
      <sheetData sheetId="8"/>
      <sheetData sheetId="9"/>
      <sheetData sheetId="10"/>
      <sheetData sheetId="11"/>
      <sheetData sheetId="12"/>
      <sheetData sheetId="13">
        <row r="34">
          <cell r="K34">
            <v>32189</v>
          </cell>
        </row>
      </sheetData>
      <sheetData sheetId="14"/>
      <sheetData sheetId="15"/>
      <sheetData sheetId="16">
        <row r="30">
          <cell r="B30">
            <v>2013</v>
          </cell>
        </row>
      </sheetData>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3:H41"/>
  <sheetViews>
    <sheetView showGridLines="0" tabSelected="1" zoomScaleNormal="100" workbookViewId="0">
      <selection activeCell="J15" sqref="J15"/>
    </sheetView>
  </sheetViews>
  <sheetFormatPr baseColWidth="10" defaultRowHeight="15" x14ac:dyDescent="0.3"/>
  <cols>
    <col min="1" max="1" width="16" customWidth="1"/>
    <col min="2" max="2" width="22.5703125" customWidth="1"/>
    <col min="5" max="5" width="18" customWidth="1"/>
    <col min="8" max="8" width="28.42578125" customWidth="1"/>
  </cols>
  <sheetData>
    <row r="3" spans="1:8" s="5" customFormat="1" ht="15" customHeight="1" x14ac:dyDescent="0.35">
      <c r="A3" s="4" t="s">
        <v>11</v>
      </c>
      <c r="B3" s="4"/>
      <c r="C3" s="4"/>
      <c r="D3" s="4"/>
      <c r="E3" s="4"/>
      <c r="F3" s="4"/>
      <c r="G3" s="4"/>
      <c r="H3" s="4"/>
    </row>
    <row r="4" spans="1:8" s="5" customFormat="1" ht="15.95" customHeight="1" x14ac:dyDescent="0.35">
      <c r="A4" s="3" t="s">
        <v>12</v>
      </c>
      <c r="B4" s="1"/>
      <c r="C4" s="1"/>
      <c r="D4" s="1"/>
      <c r="E4" s="1"/>
      <c r="F4" s="1"/>
      <c r="G4" s="1"/>
      <c r="H4" s="1"/>
    </row>
    <row r="5" spans="1:8" s="5" customFormat="1" ht="4.5" customHeight="1" x14ac:dyDescent="0.3">
      <c r="A5" s="1"/>
      <c r="B5" s="1"/>
      <c r="C5" s="1"/>
      <c r="D5" s="1"/>
      <c r="E5" s="1"/>
      <c r="F5" s="1"/>
      <c r="G5" s="1"/>
      <c r="H5" s="1"/>
    </row>
    <row r="6" spans="1:8" s="5" customFormat="1" ht="27" customHeight="1" x14ac:dyDescent="0.3">
      <c r="A6" s="6" t="s">
        <v>0</v>
      </c>
      <c r="B6" s="6" t="s">
        <v>1</v>
      </c>
      <c r="C6" s="30" t="s">
        <v>2</v>
      </c>
      <c r="D6" s="31"/>
      <c r="E6" s="7" t="s">
        <v>3</v>
      </c>
      <c r="F6" s="30" t="s">
        <v>2</v>
      </c>
      <c r="G6" s="31"/>
      <c r="H6" s="7" t="s">
        <v>4</v>
      </c>
    </row>
    <row r="7" spans="1:8" s="5" customFormat="1" x14ac:dyDescent="0.3">
      <c r="A7" s="8"/>
      <c r="B7" s="8" t="s">
        <v>13</v>
      </c>
      <c r="C7" s="8" t="s">
        <v>5</v>
      </c>
      <c r="D7" s="8" t="s">
        <v>6</v>
      </c>
      <c r="E7" s="9" t="s">
        <v>7</v>
      </c>
      <c r="F7" s="8" t="s">
        <v>5</v>
      </c>
      <c r="G7" s="8" t="s">
        <v>6</v>
      </c>
      <c r="H7" s="9" t="s">
        <v>10</v>
      </c>
    </row>
    <row r="8" spans="1:8" s="5" customFormat="1" ht="15" customHeight="1" x14ac:dyDescent="0.35">
      <c r="A8" s="10">
        <v>1970</v>
      </c>
      <c r="B8" s="11">
        <v>103177</v>
      </c>
      <c r="C8" s="10" t="s">
        <v>8</v>
      </c>
      <c r="D8" s="10" t="s">
        <v>8</v>
      </c>
      <c r="E8" s="12">
        <v>45454</v>
      </c>
      <c r="F8" s="10" t="s">
        <v>8</v>
      </c>
      <c r="G8" s="10" t="s">
        <v>8</v>
      </c>
      <c r="H8" s="13">
        <f>E8/B8*100</f>
        <v>44.054391967201994</v>
      </c>
    </row>
    <row r="9" spans="1:8" s="5" customFormat="1" ht="15" customHeight="1" x14ac:dyDescent="0.35">
      <c r="A9" s="10">
        <v>1975</v>
      </c>
      <c r="B9" s="11">
        <v>122640</v>
      </c>
      <c r="C9" s="10" t="s">
        <v>8</v>
      </c>
      <c r="D9" s="10" t="s">
        <v>8</v>
      </c>
      <c r="E9" s="12">
        <v>56144</v>
      </c>
      <c r="F9" s="10" t="s">
        <v>8</v>
      </c>
      <c r="G9" s="10" t="s">
        <v>8</v>
      </c>
      <c r="H9" s="13">
        <f t="shared" ref="H9:H37" si="0">E9/B9*100</f>
        <v>45.779517286366598</v>
      </c>
    </row>
    <row r="10" spans="1:8" s="5" customFormat="1" ht="15" customHeight="1" x14ac:dyDescent="0.35">
      <c r="A10" s="10">
        <v>1980</v>
      </c>
      <c r="B10" s="11">
        <v>130963</v>
      </c>
      <c r="C10" s="10" t="s">
        <v>8</v>
      </c>
      <c r="D10" s="10" t="s">
        <v>8</v>
      </c>
      <c r="E10" s="12">
        <v>61795</v>
      </c>
      <c r="F10" s="10" t="s">
        <v>8</v>
      </c>
      <c r="G10" s="10" t="s">
        <v>8</v>
      </c>
      <c r="H10" s="13">
        <f t="shared" si="0"/>
        <v>47.185082809648527</v>
      </c>
    </row>
    <row r="11" spans="1:8" s="5" customFormat="1" ht="15" customHeight="1" x14ac:dyDescent="0.35">
      <c r="A11" s="10">
        <v>1985</v>
      </c>
      <c r="B11" s="11">
        <v>116548</v>
      </c>
      <c r="C11" s="10" t="s">
        <v>8</v>
      </c>
      <c r="D11" s="10" t="s">
        <v>8</v>
      </c>
      <c r="E11" s="12">
        <v>52781</v>
      </c>
      <c r="F11" s="10" t="s">
        <v>8</v>
      </c>
      <c r="G11" s="10" t="s">
        <v>8</v>
      </c>
      <c r="H11" s="13">
        <f t="shared" si="0"/>
        <v>45.28692041047465</v>
      </c>
    </row>
    <row r="12" spans="1:8" s="5" customFormat="1" ht="15" customHeight="1" x14ac:dyDescent="0.35">
      <c r="A12" s="10">
        <v>1990</v>
      </c>
      <c r="B12" s="11">
        <v>94375</v>
      </c>
      <c r="C12" s="10" t="s">
        <v>8</v>
      </c>
      <c r="D12" s="10" t="s">
        <v>8</v>
      </c>
      <c r="E12" s="12">
        <v>44845</v>
      </c>
      <c r="F12" s="10" t="s">
        <v>8</v>
      </c>
      <c r="G12" s="10" t="s">
        <v>8</v>
      </c>
      <c r="H12" s="13">
        <f t="shared" si="0"/>
        <v>47.517880794701988</v>
      </c>
    </row>
    <row r="13" spans="1:8" s="5" customFormat="1" ht="15" customHeight="1" x14ac:dyDescent="0.35">
      <c r="A13" s="10">
        <v>1995</v>
      </c>
      <c r="B13" s="11">
        <v>92640</v>
      </c>
      <c r="C13" s="14" t="s">
        <v>8</v>
      </c>
      <c r="D13" s="15" t="s">
        <v>8</v>
      </c>
      <c r="E13" s="12">
        <v>37343</v>
      </c>
      <c r="F13" s="14" t="s">
        <v>8</v>
      </c>
      <c r="G13" s="15" t="s">
        <v>8</v>
      </c>
      <c r="H13" s="13">
        <f t="shared" si="0"/>
        <v>40.309801381692573</v>
      </c>
    </row>
    <row r="14" spans="1:8" s="5" customFormat="1" ht="15" customHeight="1" x14ac:dyDescent="0.35">
      <c r="A14" s="10">
        <v>2000</v>
      </c>
      <c r="B14" s="11">
        <v>94577</v>
      </c>
      <c r="C14" s="14" t="s">
        <v>8</v>
      </c>
      <c r="D14" s="15" t="s">
        <v>8</v>
      </c>
      <c r="E14" s="16">
        <v>38518</v>
      </c>
      <c r="F14" s="14" t="s">
        <v>8</v>
      </c>
      <c r="G14" s="15" t="s">
        <v>8</v>
      </c>
      <c r="H14" s="13">
        <f t="shared" ref="H14:H26" si="1">E14/B14*100</f>
        <v>40.726603719720437</v>
      </c>
    </row>
    <row r="15" spans="1:8" s="5" customFormat="1" ht="15" customHeight="1" x14ac:dyDescent="0.35">
      <c r="A15" s="10">
        <v>2003</v>
      </c>
      <c r="B15" s="11">
        <v>95829</v>
      </c>
      <c r="C15" s="14" t="s">
        <v>8</v>
      </c>
      <c r="D15" s="15" t="s">
        <v>8</v>
      </c>
      <c r="E15" s="16">
        <v>35454</v>
      </c>
      <c r="F15" s="14" t="s">
        <v>8</v>
      </c>
      <c r="G15" s="15" t="s">
        <v>8</v>
      </c>
      <c r="H15" s="13">
        <f t="shared" si="1"/>
        <v>36.997151175531414</v>
      </c>
    </row>
    <row r="16" spans="1:8" s="5" customFormat="1" ht="15" customHeight="1" x14ac:dyDescent="0.35">
      <c r="A16" s="10">
        <v>2004</v>
      </c>
      <c r="B16" s="11">
        <v>96982</v>
      </c>
      <c r="C16" s="17">
        <f t="shared" ref="C16:C26" si="2">SUM(B16-B15)</f>
        <v>1153</v>
      </c>
      <c r="D16" s="15">
        <f t="shared" ref="D16:D26" si="3">SUM(B16/B15)*100-100</f>
        <v>1.2031848396623133</v>
      </c>
      <c r="E16" s="16">
        <v>35944</v>
      </c>
      <c r="F16" s="17">
        <f t="shared" ref="F16:F26" si="4">SUM(E16-E15)</f>
        <v>490</v>
      </c>
      <c r="G16" s="15">
        <f t="shared" ref="G16:G26" si="5">SUM(E16/E15)*100-100</f>
        <v>1.3820725447058209</v>
      </c>
      <c r="H16" s="13">
        <f t="shared" si="1"/>
        <v>37.062547689261926</v>
      </c>
    </row>
    <row r="17" spans="1:8" s="5" customFormat="1" ht="15" customHeight="1" x14ac:dyDescent="0.35">
      <c r="A17" s="10">
        <v>2005</v>
      </c>
      <c r="B17" s="11">
        <v>97547</v>
      </c>
      <c r="C17" s="17">
        <f t="shared" si="2"/>
        <v>565</v>
      </c>
      <c r="D17" s="15">
        <f t="shared" si="3"/>
        <v>0.58258233486625954</v>
      </c>
      <c r="E17" s="16">
        <v>38552</v>
      </c>
      <c r="F17" s="17">
        <f t="shared" si="4"/>
        <v>2608</v>
      </c>
      <c r="G17" s="15">
        <f t="shared" si="5"/>
        <v>7.255731137324716</v>
      </c>
      <c r="H17" s="13">
        <f t="shared" si="1"/>
        <v>39.521461449352621</v>
      </c>
    </row>
    <row r="18" spans="1:8" s="5" customFormat="1" ht="15" customHeight="1" x14ac:dyDescent="0.35">
      <c r="A18" s="10">
        <v>2006</v>
      </c>
      <c r="B18" s="11">
        <v>99509</v>
      </c>
      <c r="C18" s="17">
        <f t="shared" si="2"/>
        <v>1962</v>
      </c>
      <c r="D18" s="15">
        <f t="shared" si="3"/>
        <v>2.0113381241862811</v>
      </c>
      <c r="E18" s="16">
        <v>39400</v>
      </c>
      <c r="F18" s="17">
        <f t="shared" si="4"/>
        <v>848</v>
      </c>
      <c r="G18" s="15">
        <f t="shared" si="5"/>
        <v>2.1996264785225179</v>
      </c>
      <c r="H18" s="13">
        <f t="shared" si="1"/>
        <v>39.594408545960668</v>
      </c>
    </row>
    <row r="19" spans="1:8" s="5" customFormat="1" ht="15" customHeight="1" x14ac:dyDescent="0.35">
      <c r="A19" s="10">
        <v>2007</v>
      </c>
      <c r="B19" s="11">
        <v>100396</v>
      </c>
      <c r="C19" s="17">
        <f t="shared" si="2"/>
        <v>887</v>
      </c>
      <c r="D19" s="15">
        <f t="shared" si="3"/>
        <v>0.89137665939765043</v>
      </c>
      <c r="E19" s="16">
        <v>41176</v>
      </c>
      <c r="F19" s="17">
        <f t="shared" si="4"/>
        <v>1776</v>
      </c>
      <c r="G19" s="15">
        <f t="shared" si="5"/>
        <v>4.507614213197968</v>
      </c>
      <c r="H19" s="13">
        <f t="shared" si="1"/>
        <v>41.013586198653336</v>
      </c>
    </row>
    <row r="20" spans="1:8" s="5" customFormat="1" ht="15" customHeight="1" x14ac:dyDescent="0.35">
      <c r="A20" s="10">
        <v>2008</v>
      </c>
      <c r="B20" s="11">
        <v>99608</v>
      </c>
      <c r="C20" s="17">
        <f t="shared" si="2"/>
        <v>-788</v>
      </c>
      <c r="D20" s="15">
        <f t="shared" si="3"/>
        <v>-0.78489182835969018</v>
      </c>
      <c r="E20" s="16">
        <v>40265</v>
      </c>
      <c r="F20" s="17">
        <f t="shared" si="4"/>
        <v>-911</v>
      </c>
      <c r="G20" s="15">
        <f t="shared" si="5"/>
        <v>-2.2124538566154968</v>
      </c>
      <c r="H20" s="13">
        <f t="shared" si="1"/>
        <v>40.423459963055173</v>
      </c>
    </row>
    <row r="21" spans="1:8" s="5" customFormat="1" ht="15" customHeight="1" x14ac:dyDescent="0.35">
      <c r="A21" s="10">
        <v>2009</v>
      </c>
      <c r="B21" s="11">
        <v>97730</v>
      </c>
      <c r="C21" s="17">
        <f t="shared" si="2"/>
        <v>-1878</v>
      </c>
      <c r="D21" s="15">
        <f t="shared" si="3"/>
        <v>-1.8853907316681386</v>
      </c>
      <c r="E21" s="16">
        <v>39605</v>
      </c>
      <c r="F21" s="17">
        <f t="shared" si="4"/>
        <v>-660</v>
      </c>
      <c r="G21" s="15">
        <f t="shared" si="5"/>
        <v>-1.6391406929094785</v>
      </c>
      <c r="H21" s="13">
        <f t="shared" si="1"/>
        <v>40.524915583751152</v>
      </c>
    </row>
    <row r="22" spans="1:8" s="5" customFormat="1" ht="15" customHeight="1" x14ac:dyDescent="0.35">
      <c r="A22" s="10">
        <v>2010</v>
      </c>
      <c r="B22" s="11">
        <v>94557</v>
      </c>
      <c r="C22" s="17">
        <f t="shared" si="2"/>
        <v>-3173</v>
      </c>
      <c r="D22" s="15">
        <f t="shared" si="3"/>
        <v>-3.2467000920904496</v>
      </c>
      <c r="E22" s="16">
        <v>39761</v>
      </c>
      <c r="F22" s="17">
        <f t="shared" si="4"/>
        <v>156</v>
      </c>
      <c r="G22" s="15">
        <f t="shared" si="5"/>
        <v>0.39388966039641105</v>
      </c>
      <c r="H22" s="13">
        <f t="shared" si="1"/>
        <v>42.049768922448891</v>
      </c>
    </row>
    <row r="23" spans="1:8" s="5" customFormat="1" ht="15" customHeight="1" x14ac:dyDescent="0.35">
      <c r="A23" s="10">
        <v>2011</v>
      </c>
      <c r="B23" s="11">
        <v>93375</v>
      </c>
      <c r="C23" s="17">
        <f t="shared" si="2"/>
        <v>-1182</v>
      </c>
      <c r="D23" s="15">
        <f t="shared" si="3"/>
        <v>-1.2500396586186042</v>
      </c>
      <c r="E23" s="16">
        <v>39467</v>
      </c>
      <c r="F23" s="17">
        <f t="shared" si="4"/>
        <v>-294</v>
      </c>
      <c r="G23" s="15">
        <f t="shared" si="5"/>
        <v>-0.73941802268554113</v>
      </c>
      <c r="H23" s="13">
        <f t="shared" si="1"/>
        <v>42.267202141900938</v>
      </c>
    </row>
    <row r="24" spans="1:8" s="5" customFormat="1" ht="15" customHeight="1" x14ac:dyDescent="0.35">
      <c r="A24" s="10">
        <v>2012</v>
      </c>
      <c r="B24" s="11">
        <v>92882</v>
      </c>
      <c r="C24" s="17">
        <f t="shared" si="2"/>
        <v>-493</v>
      </c>
      <c r="D24" s="15">
        <f t="shared" si="3"/>
        <v>-0.52797858099063433</v>
      </c>
      <c r="E24" s="16">
        <v>38211</v>
      </c>
      <c r="F24" s="17">
        <f t="shared" si="4"/>
        <v>-1256</v>
      </c>
      <c r="G24" s="15">
        <f t="shared" si="5"/>
        <v>-3.182405554007147</v>
      </c>
      <c r="H24" s="13">
        <f t="shared" si="1"/>
        <v>41.139295019487093</v>
      </c>
    </row>
    <row r="25" spans="1:8" s="5" customFormat="1" ht="15" customHeight="1" x14ac:dyDescent="0.35">
      <c r="A25" s="10">
        <v>2013</v>
      </c>
      <c r="B25" s="11">
        <v>88491</v>
      </c>
      <c r="C25" s="17">
        <f t="shared" si="2"/>
        <v>-4391</v>
      </c>
      <c r="D25" s="15">
        <f t="shared" si="3"/>
        <v>-4.7275037143903091</v>
      </c>
      <c r="E25" s="16">
        <v>35580</v>
      </c>
      <c r="F25" s="17">
        <f t="shared" si="4"/>
        <v>-2631</v>
      </c>
      <c r="G25" s="15">
        <f t="shared" si="5"/>
        <v>-6.8854518332417456</v>
      </c>
      <c r="H25" s="13">
        <f t="shared" si="1"/>
        <v>40.207478726650173</v>
      </c>
    </row>
    <row r="26" spans="1:8" s="5" customFormat="1" ht="15" customHeight="1" x14ac:dyDescent="0.35">
      <c r="A26" s="10">
        <v>2014</v>
      </c>
      <c r="B26" s="11">
        <v>86387.625</v>
      </c>
      <c r="C26" s="17">
        <f t="shared" si="2"/>
        <v>-2103.375</v>
      </c>
      <c r="D26" s="15">
        <f t="shared" si="3"/>
        <v>-2.376936637624155</v>
      </c>
      <c r="E26" s="16">
        <v>33508</v>
      </c>
      <c r="F26" s="17">
        <f t="shared" si="4"/>
        <v>-2072</v>
      </c>
      <c r="G26" s="15">
        <f t="shared" si="5"/>
        <v>-5.8234963462619476</v>
      </c>
      <c r="H26" s="13">
        <f t="shared" si="1"/>
        <v>38.787962975021017</v>
      </c>
    </row>
    <row r="27" spans="1:8" s="5" customFormat="1" ht="15" customHeight="1" x14ac:dyDescent="0.35">
      <c r="A27" s="10">
        <v>2015</v>
      </c>
      <c r="B27" s="11">
        <v>86045.75</v>
      </c>
      <c r="C27" s="17">
        <f t="shared" ref="C27" si="6">SUM(B27-B26)</f>
        <v>-341.875</v>
      </c>
      <c r="D27" s="15">
        <f t="shared" ref="D27" si="7">SUM(B27/B26)*100-100</f>
        <v>-0.3957453396826196</v>
      </c>
      <c r="E27" s="16">
        <v>32484</v>
      </c>
      <c r="F27" s="17">
        <f t="shared" ref="F27" si="8">SUM(E27-E26)</f>
        <v>-1024</v>
      </c>
      <c r="G27" s="15">
        <f t="shared" ref="G27" si="9">SUM(E27/E26)*100-100</f>
        <v>-3.0559866300584986</v>
      </c>
      <c r="H27" s="13">
        <f t="shared" si="0"/>
        <v>37.752009831978917</v>
      </c>
    </row>
    <row r="28" spans="1:8" s="5" customFormat="1" ht="15" customHeight="1" x14ac:dyDescent="0.35">
      <c r="A28" s="10">
        <v>2016</v>
      </c>
      <c r="B28" s="11">
        <v>85667</v>
      </c>
      <c r="C28" s="17">
        <f t="shared" ref="C28" si="10">SUM(B28-B27)</f>
        <v>-378.75</v>
      </c>
      <c r="D28" s="15">
        <f t="shared" ref="D28" si="11">SUM(B28/B27)*100-100</f>
        <v>-0.4401728150431552</v>
      </c>
      <c r="E28" s="16">
        <v>32693</v>
      </c>
      <c r="F28" s="17">
        <f t="shared" ref="F28" si="12">SUM(E28-E27)</f>
        <v>209</v>
      </c>
      <c r="G28" s="15">
        <f t="shared" ref="G28" si="13">SUM(E28/E27)*100-100</f>
        <v>0.64339367073020526</v>
      </c>
      <c r="H28" s="13">
        <f t="shared" si="0"/>
        <v>38.162886525733363</v>
      </c>
    </row>
    <row r="29" spans="1:8" s="5" customFormat="1" ht="15" customHeight="1" x14ac:dyDescent="0.35">
      <c r="A29" s="10">
        <v>2017</v>
      </c>
      <c r="B29" s="11">
        <v>85328.25</v>
      </c>
      <c r="C29" s="17">
        <f t="shared" ref="C29" si="14">SUM(B29-B28)</f>
        <v>-338.75</v>
      </c>
      <c r="D29" s="15">
        <f t="shared" ref="D29:D33" si="15">SUM(B29/B28)*100-100</f>
        <v>-0.39542647693977528</v>
      </c>
      <c r="E29" s="16">
        <v>33721</v>
      </c>
      <c r="F29" s="17">
        <f t="shared" ref="F29:F30" si="16">SUM(E29-E28)</f>
        <v>1028</v>
      </c>
      <c r="G29" s="15">
        <f t="shared" ref="G29:G30" si="17">SUM(E29/E28)*100-100</f>
        <v>3.1444040008564542</v>
      </c>
      <c r="H29" s="13">
        <f t="shared" si="0"/>
        <v>39.519151043177374</v>
      </c>
    </row>
    <row r="30" spans="1:8" s="5" customFormat="1" ht="15" customHeight="1" x14ac:dyDescent="0.35">
      <c r="A30" s="10">
        <v>2018</v>
      </c>
      <c r="B30" s="11">
        <v>86043.125</v>
      </c>
      <c r="C30" s="17">
        <f>SUM(B30-B29)</f>
        <v>714.875</v>
      </c>
      <c r="D30" s="15">
        <f t="shared" si="15"/>
        <v>0.83779404827825488</v>
      </c>
      <c r="E30" s="16">
        <v>34402</v>
      </c>
      <c r="F30" s="17">
        <f t="shared" si="16"/>
        <v>681</v>
      </c>
      <c r="G30" s="15">
        <f t="shared" si="17"/>
        <v>2.0195130630764169</v>
      </c>
      <c r="H30" s="13">
        <f t="shared" si="0"/>
        <v>39.982276329456887</v>
      </c>
    </row>
    <row r="31" spans="1:8" s="5" customFormat="1" ht="15" customHeight="1" x14ac:dyDescent="0.35">
      <c r="A31" s="10">
        <v>2019</v>
      </c>
      <c r="B31" s="11">
        <v>85576.125</v>
      </c>
      <c r="C31" s="17">
        <f t="shared" ref="C31:C37" si="18">SUM(B31-B30)</f>
        <v>-467</v>
      </c>
      <c r="D31" s="15">
        <f t="shared" si="15"/>
        <v>-0.54275109138586686</v>
      </c>
      <c r="E31" s="16">
        <v>33882</v>
      </c>
      <c r="F31" s="17">
        <f>SUM(E31-E30)</f>
        <v>-520</v>
      </c>
      <c r="G31" s="15">
        <f>SUM(E31/E30)*100-100</f>
        <v>-1.5115400267426367</v>
      </c>
      <c r="H31" s="13">
        <f t="shared" si="0"/>
        <v>39.592818674601119</v>
      </c>
    </row>
    <row r="32" spans="1:8" s="5" customFormat="1" ht="15" customHeight="1" x14ac:dyDescent="0.35">
      <c r="A32" s="10">
        <v>2020</v>
      </c>
      <c r="B32" s="11">
        <v>86424.375</v>
      </c>
      <c r="C32" s="17">
        <f t="shared" si="18"/>
        <v>848.25</v>
      </c>
      <c r="D32" s="15">
        <f t="shared" si="15"/>
        <v>0.99122272713330517</v>
      </c>
      <c r="E32" s="16">
        <v>31969</v>
      </c>
      <c r="F32" s="17">
        <f t="shared" ref="F32:F37" si="19">SUM(E32-E31)</f>
        <v>-1913</v>
      </c>
      <c r="G32" s="15">
        <f t="shared" ref="G32:G37" si="20">SUM(E32/E31)*100-100</f>
        <v>-5.6460657576294153</v>
      </c>
      <c r="H32" s="13">
        <f t="shared" si="0"/>
        <v>36.990721656939954</v>
      </c>
    </row>
    <row r="33" spans="1:8" s="5" customFormat="1" ht="15" customHeight="1" x14ac:dyDescent="0.35">
      <c r="A33" s="10">
        <v>2021</v>
      </c>
      <c r="B33" s="11">
        <v>85709</v>
      </c>
      <c r="C33" s="17">
        <f t="shared" si="18"/>
        <v>-715.375</v>
      </c>
      <c r="D33" s="15">
        <f t="shared" si="15"/>
        <v>-0.82774680175586468</v>
      </c>
      <c r="E33" s="24">
        <v>33210</v>
      </c>
      <c r="F33" s="25">
        <f t="shared" si="19"/>
        <v>1241</v>
      </c>
      <c r="G33" s="26">
        <f t="shared" si="20"/>
        <v>3.8818855766523939</v>
      </c>
      <c r="H33" s="27">
        <f t="shared" si="0"/>
        <v>38.747389422347709</v>
      </c>
    </row>
    <row r="34" spans="1:8" s="5" customFormat="1" ht="15" customHeight="1" x14ac:dyDescent="0.35">
      <c r="A34" s="10">
        <v>2022</v>
      </c>
      <c r="B34" s="11">
        <v>86468.25</v>
      </c>
      <c r="C34" s="17">
        <f t="shared" si="18"/>
        <v>759.25</v>
      </c>
      <c r="D34" s="15">
        <f>SUM(B34/B33)*100-100</f>
        <v>0.8858462938547973</v>
      </c>
      <c r="E34" s="24">
        <v>35233</v>
      </c>
      <c r="F34" s="25">
        <f t="shared" si="19"/>
        <v>2023</v>
      </c>
      <c r="G34" s="26">
        <f t="shared" si="20"/>
        <v>6.0915386931646935</v>
      </c>
      <c r="H34" s="27">
        <f t="shared" si="0"/>
        <v>40.746748083834241</v>
      </c>
    </row>
    <row r="35" spans="1:8" s="5" customFormat="1" ht="15" customHeight="1" x14ac:dyDescent="0.35">
      <c r="A35" s="10">
        <v>2023</v>
      </c>
      <c r="B35" s="11">
        <v>87233.75</v>
      </c>
      <c r="C35" s="17">
        <f t="shared" si="18"/>
        <v>765.5</v>
      </c>
      <c r="D35" s="15">
        <f t="shared" ref="D35:D37" si="21">SUM(B35/B34)*100-100</f>
        <v>0.88529604797136585</v>
      </c>
      <c r="E35" s="24">
        <v>34082</v>
      </c>
      <c r="F35" s="25">
        <f t="shared" si="19"/>
        <v>-1151</v>
      </c>
      <c r="G35" s="26">
        <f t="shared" si="20"/>
        <v>-3.2668237164022287</v>
      </c>
      <c r="H35" s="27">
        <f t="shared" si="0"/>
        <v>39.06974078266726</v>
      </c>
    </row>
    <row r="36" spans="1:8" s="5" customFormat="1" ht="15" customHeight="1" x14ac:dyDescent="0.35">
      <c r="A36" s="10">
        <v>2024</v>
      </c>
      <c r="B36" s="11">
        <v>87454.625</v>
      </c>
      <c r="C36" s="17">
        <f t="shared" si="18"/>
        <v>220.875</v>
      </c>
      <c r="D36" s="15">
        <f t="shared" si="21"/>
        <v>0.25319901987477067</v>
      </c>
      <c r="E36" s="24">
        <v>32119</v>
      </c>
      <c r="F36" s="25">
        <f t="shared" si="19"/>
        <v>-1963</v>
      </c>
      <c r="G36" s="26">
        <f t="shared" si="20"/>
        <v>-5.759638518866268</v>
      </c>
      <c r="H36" s="27">
        <f t="shared" si="0"/>
        <v>36.72647387145048</v>
      </c>
    </row>
    <row r="37" spans="1:8" s="5" customFormat="1" ht="15" customHeight="1" x14ac:dyDescent="0.35">
      <c r="A37" s="10">
        <v>2025</v>
      </c>
      <c r="B37" s="11">
        <v>88375</v>
      </c>
      <c r="C37" s="17">
        <f t="shared" si="18"/>
        <v>920.375</v>
      </c>
      <c r="D37" s="15">
        <f t="shared" si="21"/>
        <v>1.052402888926693</v>
      </c>
      <c r="E37" s="24">
        <v>30652</v>
      </c>
      <c r="F37" s="25">
        <f t="shared" si="19"/>
        <v>-1467</v>
      </c>
      <c r="G37" s="26">
        <f t="shared" si="20"/>
        <v>-4.5673900183691956</v>
      </c>
      <c r="H37" s="27">
        <f t="shared" si="0"/>
        <v>34.684016973125885</v>
      </c>
    </row>
    <row r="38" spans="1:8" s="5" customFormat="1" ht="3" customHeight="1" x14ac:dyDescent="0.35">
      <c r="A38" s="10"/>
      <c r="B38" s="11"/>
      <c r="C38" s="17"/>
      <c r="D38" s="15"/>
      <c r="E38" s="16"/>
      <c r="F38" s="17"/>
      <c r="G38" s="15"/>
      <c r="H38" s="13"/>
    </row>
    <row r="39" spans="1:8" s="5" customFormat="1" ht="30.75" customHeight="1" x14ac:dyDescent="0.35">
      <c r="A39" s="32" t="s">
        <v>9</v>
      </c>
      <c r="B39" s="33"/>
      <c r="C39" s="33"/>
      <c r="D39" s="33"/>
      <c r="E39" s="33"/>
      <c r="F39" s="33"/>
      <c r="G39" s="33"/>
      <c r="H39" s="33"/>
    </row>
    <row r="40" spans="1:8" s="5" customFormat="1" ht="15.75" x14ac:dyDescent="0.35">
      <c r="A40" s="34" t="s">
        <v>37</v>
      </c>
      <c r="B40" s="35"/>
      <c r="C40" s="35"/>
      <c r="D40" s="35"/>
      <c r="E40" s="35"/>
      <c r="F40" s="35"/>
      <c r="G40" s="35"/>
      <c r="H40" s="18"/>
    </row>
    <row r="41" spans="1:8" s="5" customFormat="1" ht="15" customHeight="1" x14ac:dyDescent="0.35">
      <c r="A41" s="19" t="s">
        <v>14</v>
      </c>
      <c r="B41" s="2"/>
      <c r="C41" s="2"/>
      <c r="D41" s="2"/>
      <c r="E41" s="2"/>
      <c r="F41" s="2"/>
      <c r="G41" s="2"/>
      <c r="H41" s="2"/>
    </row>
  </sheetData>
  <sheetProtection algorithmName="SHA-512" hashValue="8oArf4UW4ETciFmlncOzSQdR66sVCOgYhj1VrYCUy+G5M/HIUpno61kDbeWGySLHEnCCsjccn2ejN52bZtkvgA==" saltValue="LW17aTfCaGgIOl3S/zptzQ==" spinCount="100000" sheet="1" objects="1" scenarios="1"/>
  <mergeCells count="4">
    <mergeCell ref="C6:D6"/>
    <mergeCell ref="F6:G6"/>
    <mergeCell ref="A39:H39"/>
    <mergeCell ref="A40:G40"/>
  </mergeCells>
  <pageMargins left="1.1023622047244095" right="0.70866141732283472" top="0.19685039370078741" bottom="0.19685039370078741" header="0.31496062992125984" footer="0.31496062992125984"/>
  <pageSetup paperSize="9" orientation="landscape"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8"/>
  <sheetViews>
    <sheetView topLeftCell="A10" workbookViewId="0">
      <selection activeCell="H22" sqref="H22"/>
    </sheetView>
  </sheetViews>
  <sheetFormatPr baseColWidth="10" defaultRowHeight="15" x14ac:dyDescent="0.3"/>
  <sheetData>
    <row r="1" spans="1:5" x14ac:dyDescent="0.3">
      <c r="A1" t="s">
        <v>15</v>
      </c>
    </row>
    <row r="2" spans="1:5" x14ac:dyDescent="0.3">
      <c r="A2" s="21" t="s">
        <v>16</v>
      </c>
      <c r="B2" s="21"/>
      <c r="C2" s="21"/>
      <c r="D2" s="21"/>
      <c r="E2" s="21"/>
    </row>
    <row r="4" spans="1:5" s="20" customFormat="1" x14ac:dyDescent="0.3"/>
    <row r="5" spans="1:5" s="20" customFormat="1" x14ac:dyDescent="0.3"/>
    <row r="6" spans="1:5" s="20" customFormat="1" x14ac:dyDescent="0.3"/>
    <row r="7" spans="1:5" s="20" customFormat="1" x14ac:dyDescent="0.3"/>
    <row r="8" spans="1:5" s="20" customFormat="1" ht="7.5" customHeight="1" thickBot="1" x14ac:dyDescent="0.35"/>
    <row r="9" spans="1:5" s="28" customFormat="1" ht="18" customHeight="1" thickBot="1" x14ac:dyDescent="0.35">
      <c r="A9" s="22" t="s">
        <v>38</v>
      </c>
      <c r="B9" s="29"/>
      <c r="C9" s="29"/>
      <c r="D9" s="29"/>
    </row>
    <row r="10" spans="1:5" s="28" customFormat="1" ht="18" customHeight="1" thickBot="1" x14ac:dyDescent="0.35">
      <c r="A10" s="22" t="s">
        <v>39</v>
      </c>
      <c r="B10" s="29"/>
      <c r="C10" s="29"/>
      <c r="D10" s="29"/>
    </row>
    <row r="11" spans="1:5" s="28" customFormat="1" ht="18" customHeight="1" x14ac:dyDescent="0.3">
      <c r="A11" s="22" t="s">
        <v>40</v>
      </c>
      <c r="B11" s="29"/>
      <c r="C11" s="29"/>
      <c r="D11" s="29"/>
    </row>
    <row r="12" spans="1:5" s="28" customFormat="1" x14ac:dyDescent="0.3">
      <c r="A12" s="29"/>
      <c r="B12" s="29"/>
      <c r="C12" s="29"/>
      <c r="D12" s="29"/>
    </row>
    <row r="13" spans="1:5" s="28" customFormat="1" ht="26.25" customHeight="1" x14ac:dyDescent="0.3">
      <c r="A13" s="36" t="s">
        <v>33</v>
      </c>
      <c r="B13" s="29"/>
      <c r="C13" s="29"/>
      <c r="D13" s="37" t="s">
        <v>17</v>
      </c>
    </row>
    <row r="14" spans="1:5" s="28" customFormat="1" ht="26.25" customHeight="1" x14ac:dyDescent="0.3">
      <c r="A14" s="29"/>
      <c r="B14" s="36" t="s">
        <v>41</v>
      </c>
      <c r="C14" s="36" t="s">
        <v>0</v>
      </c>
      <c r="D14" s="29"/>
    </row>
    <row r="15" spans="1:5" s="28" customFormat="1" ht="15" customHeight="1" x14ac:dyDescent="0.3">
      <c r="A15" s="29"/>
      <c r="B15" s="38" t="s">
        <v>41</v>
      </c>
      <c r="C15" s="38" t="s">
        <v>18</v>
      </c>
      <c r="D15" s="42">
        <v>88491</v>
      </c>
    </row>
    <row r="16" spans="1:5" s="28" customFormat="1" x14ac:dyDescent="0.3">
      <c r="A16" s="29"/>
      <c r="B16" s="29"/>
      <c r="C16" s="38" t="s">
        <v>19</v>
      </c>
      <c r="D16" s="42">
        <v>86387.625</v>
      </c>
    </row>
    <row r="17" spans="1:4" s="28" customFormat="1" x14ac:dyDescent="0.3">
      <c r="A17" s="29"/>
      <c r="B17" s="29"/>
      <c r="C17" s="38" t="s">
        <v>20</v>
      </c>
      <c r="D17" s="42">
        <v>86045.75</v>
      </c>
    </row>
    <row r="18" spans="1:4" s="28" customFormat="1" x14ac:dyDescent="0.3">
      <c r="A18" s="29"/>
      <c r="B18" s="29"/>
      <c r="C18" s="38" t="s">
        <v>21</v>
      </c>
      <c r="D18" s="42">
        <v>85667</v>
      </c>
    </row>
    <row r="19" spans="1:4" s="28" customFormat="1" x14ac:dyDescent="0.3">
      <c r="A19" s="29"/>
      <c r="B19" s="29"/>
      <c r="C19" s="38" t="s">
        <v>22</v>
      </c>
      <c r="D19" s="42">
        <v>85328.25</v>
      </c>
    </row>
    <row r="20" spans="1:4" s="28" customFormat="1" x14ac:dyDescent="0.3">
      <c r="A20" s="29"/>
      <c r="B20" s="29"/>
      <c r="C20" s="38" t="s">
        <v>23</v>
      </c>
      <c r="D20" s="42">
        <v>86043.125</v>
      </c>
    </row>
    <row r="21" spans="1:4" s="28" customFormat="1" x14ac:dyDescent="0.3">
      <c r="A21" s="29"/>
      <c r="B21" s="29"/>
      <c r="C21" s="38" t="s">
        <v>29</v>
      </c>
      <c r="D21" s="42">
        <v>85576.125</v>
      </c>
    </row>
    <row r="22" spans="1:4" s="28" customFormat="1" x14ac:dyDescent="0.3">
      <c r="A22" s="29"/>
      <c r="B22" s="29"/>
      <c r="C22" s="38" t="s">
        <v>31</v>
      </c>
      <c r="D22" s="42">
        <v>86424.375</v>
      </c>
    </row>
    <row r="23" spans="1:4" s="28" customFormat="1" x14ac:dyDescent="0.3">
      <c r="A23" s="29"/>
      <c r="B23" s="29"/>
      <c r="C23" s="38" t="s">
        <v>32</v>
      </c>
      <c r="D23" s="42">
        <v>85709</v>
      </c>
    </row>
    <row r="24" spans="1:4" s="28" customFormat="1" x14ac:dyDescent="0.3">
      <c r="A24" s="29"/>
      <c r="B24" s="29"/>
      <c r="C24" s="38" t="s">
        <v>34</v>
      </c>
      <c r="D24" s="42">
        <v>86468.25</v>
      </c>
    </row>
    <row r="25" spans="1:4" s="28" customFormat="1" x14ac:dyDescent="0.3">
      <c r="A25" s="29"/>
      <c r="B25" s="29"/>
      <c r="C25" s="38" t="s">
        <v>35</v>
      </c>
      <c r="D25" s="42">
        <v>87233.75</v>
      </c>
    </row>
    <row r="26" spans="1:4" s="28" customFormat="1" x14ac:dyDescent="0.3">
      <c r="A26" s="29"/>
      <c r="B26" s="29"/>
      <c r="C26" s="38" t="s">
        <v>36</v>
      </c>
      <c r="D26" s="42">
        <v>87454.625</v>
      </c>
    </row>
    <row r="27" spans="1:4" s="28" customFormat="1" x14ac:dyDescent="0.3">
      <c r="A27" s="29"/>
      <c r="B27" s="29"/>
      <c r="C27" s="38" t="s">
        <v>42</v>
      </c>
      <c r="D27" s="42">
        <v>88375</v>
      </c>
    </row>
    <row r="28" spans="1:4" s="28" customFormat="1" x14ac:dyDescent="0.3">
      <c r="A28" s="29"/>
      <c r="B28" s="29"/>
      <c r="C28" s="29"/>
      <c r="D28" s="29"/>
    </row>
    <row r="29" spans="1:4" s="28" customFormat="1" ht="12.75" customHeight="1" x14ac:dyDescent="0.3">
      <c r="A29" s="39" t="s">
        <v>24</v>
      </c>
      <c r="B29" s="40" t="s">
        <v>25</v>
      </c>
      <c r="C29" s="29"/>
      <c r="D29" s="29"/>
    </row>
    <row r="30" spans="1:4" s="28" customFormat="1" ht="12.75" customHeight="1" x14ac:dyDescent="0.3">
      <c r="A30" s="29"/>
      <c r="B30" s="29"/>
      <c r="C30" s="29"/>
      <c r="D30" s="29"/>
    </row>
    <row r="31" spans="1:4" s="28" customFormat="1" ht="12.75" customHeight="1" x14ac:dyDescent="0.3">
      <c r="A31" s="39" t="s">
        <v>26</v>
      </c>
      <c r="B31" s="40" t="s">
        <v>27</v>
      </c>
      <c r="C31" s="29"/>
      <c r="D31" s="29"/>
    </row>
    <row r="32" spans="1:4" s="28" customFormat="1" ht="12.75" customHeight="1" x14ac:dyDescent="0.3">
      <c r="A32" s="39" t="s">
        <v>43</v>
      </c>
      <c r="B32" s="40" t="s">
        <v>44</v>
      </c>
      <c r="C32" s="29"/>
      <c r="D32" s="29"/>
    </row>
    <row r="33" spans="1:4" s="28" customFormat="1" ht="12.75" customHeight="1" x14ac:dyDescent="0.3">
      <c r="A33" s="39" t="s">
        <v>41</v>
      </c>
      <c r="B33" s="40" t="s">
        <v>45</v>
      </c>
      <c r="C33" s="29"/>
      <c r="D33" s="29"/>
    </row>
    <row r="34" spans="1:4" s="28" customFormat="1" ht="12.75" customHeight="1" x14ac:dyDescent="0.3">
      <c r="A34" s="39" t="s">
        <v>33</v>
      </c>
      <c r="B34" s="40" t="s">
        <v>30</v>
      </c>
      <c r="C34" s="29"/>
      <c r="D34" s="29"/>
    </row>
    <row r="35" spans="1:4" s="28" customFormat="1" x14ac:dyDescent="0.3">
      <c r="A35" s="29"/>
      <c r="B35" s="29"/>
      <c r="C35" s="29"/>
      <c r="D35" s="29"/>
    </row>
    <row r="36" spans="1:4" s="28" customFormat="1" ht="12.75" customHeight="1" x14ac:dyDescent="0.3">
      <c r="A36" s="41"/>
      <c r="B36" s="29"/>
      <c r="C36" s="29"/>
      <c r="D36" s="29"/>
    </row>
    <row r="37" spans="1:4" x14ac:dyDescent="0.3">
      <c r="A37" s="29"/>
      <c r="B37" s="29"/>
      <c r="C37" s="29"/>
      <c r="D37" s="29"/>
    </row>
    <row r="38" spans="1:4" x14ac:dyDescent="0.3">
      <c r="A38" s="23" t="s">
        <v>28</v>
      </c>
      <c r="B38" s="29"/>
      <c r="C38" s="29"/>
      <c r="D38" s="29"/>
    </row>
  </sheetData>
  <phoneticPr fontId="4" type="noConversion"/>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LL_Demo</vt:lpstr>
    </vt:vector>
  </TitlesOfParts>
  <Company>WKO Inhouse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Frischmann Gabriele, WKÖ Statistik</dc:creator>
  <cp:lastModifiedBy>Scharmer Ronald | WKOE</cp:lastModifiedBy>
  <cp:lastPrinted>2026-01-08T07:41:06Z</cp:lastPrinted>
  <dcterms:created xsi:type="dcterms:W3CDTF">2015-01-12T13:32:34Z</dcterms:created>
  <dcterms:modified xsi:type="dcterms:W3CDTF">2026-01-08T07:43:06Z</dcterms:modified>
</cp:coreProperties>
</file>