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DASHBOARD Lehrlinge\"/>
    </mc:Choice>
  </mc:AlternateContent>
  <xr:revisionPtr revIDLastSave="0" documentId="13_ncr:1_{8F8E6CB0-C225-4842-B200-ADE32942F563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LL_IBA" sheetId="8" r:id="rId1"/>
    <sheet name="olap_iba" sheetId="31" state="veryHidden" r:id="rId2"/>
    <sheet name="Dropdown" sheetId="27" state="veryHidden" r:id="rId3"/>
  </sheets>
  <definedNames>
    <definedName name="Abfrage_von_MS_Access_Database" localSheetId="2" hidden="1">Dropdown!#REF!</definedName>
    <definedName name="Abfrage_von_MS_Access_Database_1" localSheetId="2" hidden="1">Dropdown!#REF!</definedName>
    <definedName name="Abfrage_von_MS_Access_Database_2" localSheetId="2" hidden="1">Dropdown!#REF!</definedName>
    <definedName name="Auswahl_Jahr">Dropdown!$D$3</definedName>
    <definedName name="Auswahl_Status">Dropdown!$E$3</definedName>
    <definedName name="_xlnm.Print_Area" localSheetId="0">LL_IBA!$A$1:$H$31</definedName>
    <definedName name="IBA">olap_iba!$B$67</definedName>
    <definedName name="inEinr">olap_iba!$E$68</definedName>
    <definedName name="inUnt">olap_iba!$D$68</definedName>
    <definedName name="TQL">olap_iba!$F$67</definedName>
    <definedName name="VLZ">olap_iba!$C$67</definedName>
  </definedNames>
  <calcPr calcId="191029"/>
  <pivotCaches>
    <pivotCache cacheId="13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27" l="1"/>
  <c r="B25" i="27"/>
  <c r="B24" i="27"/>
  <c r="B23" i="27"/>
  <c r="B21" i="27"/>
  <c r="B22" i="27"/>
  <c r="B19" i="27" l="1"/>
  <c r="B20" i="27"/>
  <c r="B18" i="27" l="1"/>
  <c r="A5" i="8" l="1"/>
  <c r="B17" i="27" l="1"/>
  <c r="C17" i="27"/>
  <c r="B16" i="27" l="1"/>
  <c r="C16" i="27"/>
  <c r="E3" i="27" l="1"/>
  <c r="F3" i="27" s="1"/>
  <c r="C4" i="27"/>
  <c r="C5" i="27"/>
  <c r="C6" i="27"/>
  <c r="C7" i="27"/>
  <c r="C8" i="27"/>
  <c r="C9" i="27"/>
  <c r="C10" i="27"/>
  <c r="C11" i="27"/>
  <c r="C12" i="27"/>
  <c r="C13" i="27"/>
  <c r="C14" i="27"/>
  <c r="C15" i="27"/>
  <c r="C3" i="27"/>
  <c r="B4" i="27"/>
  <c r="B5" i="27"/>
  <c r="B6" i="27"/>
  <c r="B7" i="27"/>
  <c r="B8" i="27"/>
  <c r="B9" i="27"/>
  <c r="B10" i="27"/>
  <c r="B11" i="27"/>
  <c r="B12" i="27"/>
  <c r="B13" i="27"/>
  <c r="B14" i="27"/>
  <c r="B15" i="27"/>
  <c r="B3" i="27"/>
  <c r="A56" i="31" l="1"/>
  <c r="A23" i="8"/>
  <c r="H66" i="31" l="1"/>
  <c r="H19" i="8" s="1"/>
  <c r="B66" i="31" l="1"/>
  <c r="B19" i="8" s="1"/>
  <c r="C65" i="31"/>
  <c r="C18" i="8" s="1"/>
  <c r="F59" i="31"/>
  <c r="F12" i="8" s="1"/>
  <c r="B60" i="31"/>
  <c r="B13" i="8" s="1"/>
  <c r="B64" i="31"/>
  <c r="B17" i="8" s="1"/>
  <c r="C59" i="31"/>
  <c r="C12" i="8" s="1"/>
  <c r="C63" i="31"/>
  <c r="C16" i="8" s="1"/>
  <c r="E58" i="31"/>
  <c r="E62" i="31"/>
  <c r="E15" i="8" s="1"/>
  <c r="E66" i="31"/>
  <c r="E19" i="8" s="1"/>
  <c r="F61" i="31"/>
  <c r="F14" i="8" s="1"/>
  <c r="F65" i="31"/>
  <c r="F18" i="8" s="1"/>
  <c r="H59" i="31"/>
  <c r="H12" i="8" s="1"/>
  <c r="H63" i="31"/>
  <c r="H16" i="8" s="1"/>
  <c r="B62" i="31"/>
  <c r="B15" i="8" s="1"/>
  <c r="B61" i="31"/>
  <c r="B14" i="8" s="1"/>
  <c r="B65" i="31"/>
  <c r="B18" i="8" s="1"/>
  <c r="C60" i="31"/>
  <c r="C13" i="8" s="1"/>
  <c r="C64" i="31"/>
  <c r="C17" i="8" s="1"/>
  <c r="E59" i="31"/>
  <c r="E12" i="8" s="1"/>
  <c r="E63" i="31"/>
  <c r="E16" i="8" s="1"/>
  <c r="F58" i="31"/>
  <c r="F62" i="31"/>
  <c r="F15" i="8" s="1"/>
  <c r="F66" i="31"/>
  <c r="F19" i="8" s="1"/>
  <c r="H60" i="31"/>
  <c r="H13" i="8" s="1"/>
  <c r="H64" i="31"/>
  <c r="H17" i="8" s="1"/>
  <c r="B58" i="31"/>
  <c r="B11" i="8" s="1"/>
  <c r="C61" i="31"/>
  <c r="C14" i="8" s="1"/>
  <c r="E60" i="31"/>
  <c r="E13" i="8" s="1"/>
  <c r="E64" i="31"/>
  <c r="E17" i="8" s="1"/>
  <c r="F63" i="31"/>
  <c r="F16" i="8" s="1"/>
  <c r="H61" i="31"/>
  <c r="H14" i="8" s="1"/>
  <c r="H65" i="31"/>
  <c r="H18" i="8" s="1"/>
  <c r="B59" i="31"/>
  <c r="B12" i="8" s="1"/>
  <c r="B63" i="31"/>
  <c r="B16" i="8" s="1"/>
  <c r="C58" i="31"/>
  <c r="C11" i="8" s="1"/>
  <c r="C62" i="31"/>
  <c r="C15" i="8" s="1"/>
  <c r="C66" i="31"/>
  <c r="C19" i="8" s="1"/>
  <c r="E61" i="31"/>
  <c r="E14" i="8" s="1"/>
  <c r="E65" i="31"/>
  <c r="E18" i="8" s="1"/>
  <c r="F60" i="31"/>
  <c r="F13" i="8" s="1"/>
  <c r="F64" i="31"/>
  <c r="F17" i="8" s="1"/>
  <c r="H58" i="31"/>
  <c r="H11" i="8" s="1"/>
  <c r="H62" i="31"/>
  <c r="H15" i="8" s="1"/>
  <c r="E11" i="8" l="1"/>
  <c r="E67" i="31"/>
  <c r="E20" i="8" s="1"/>
  <c r="F11" i="8"/>
  <c r="F67" i="31"/>
  <c r="F20" i="8" s="1"/>
  <c r="G61" i="31"/>
  <c r="G14" i="8" s="1"/>
  <c r="G58" i="31"/>
  <c r="G11" i="8" s="1"/>
  <c r="G65" i="31"/>
  <c r="G18" i="8" s="1"/>
  <c r="G66" i="31"/>
  <c r="G19" i="8" s="1"/>
  <c r="G62" i="31"/>
  <c r="G15" i="8" s="1"/>
  <c r="G60" i="31"/>
  <c r="G13" i="8" s="1"/>
  <c r="D59" i="31"/>
  <c r="D12" i="8" s="1"/>
  <c r="G64" i="31"/>
  <c r="G17" i="8" s="1"/>
  <c r="D63" i="31"/>
  <c r="D16" i="8" s="1"/>
  <c r="D64" i="31"/>
  <c r="D17" i="8" s="1"/>
  <c r="D60" i="31"/>
  <c r="D13" i="8" s="1"/>
  <c r="B67" i="31"/>
  <c r="B20" i="8" s="1"/>
  <c r="H67" i="31"/>
  <c r="H20" i="8" s="1"/>
  <c r="D61" i="31"/>
  <c r="D14" i="8" s="1"/>
  <c r="D66" i="31"/>
  <c r="D19" i="8" s="1"/>
  <c r="D62" i="31"/>
  <c r="D15" i="8" s="1"/>
  <c r="G63" i="31"/>
  <c r="G16" i="8" s="1"/>
  <c r="D58" i="31"/>
  <c r="D11" i="8" s="1"/>
  <c r="C67" i="31"/>
  <c r="C20" i="8" s="1"/>
  <c r="D65" i="31"/>
  <c r="D18" i="8" s="1"/>
  <c r="G59" i="31"/>
  <c r="G12" i="8" s="1"/>
  <c r="D67" i="31" l="1"/>
  <c r="D20" i="8" s="1"/>
  <c r="G67" i="31"/>
  <c r="G20" i="8" s="1"/>
  <c r="E68" i="31"/>
  <c r="D68" i="3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ebanalysis.web.wk.wknet_54038 Lehrlingsstatistik AnzahlLehrlingeundLehrbetriebeFGRÖsterr" type="5" refreshedVersion="4" savePassword="1" deleted="1" background="1" saveData="1">
    <dbPr connection="" command="" commandType="1"/>
    <olapPr sendLocale="1" rowDrillCount="1000"/>
  </connection>
</connections>
</file>

<file path=xl/sharedStrings.xml><?xml version="1.0" encoding="utf-8"?>
<sst xmlns="http://schemas.openxmlformats.org/spreadsheetml/2006/main" count="242" uniqueCount="62">
  <si>
    <t>Bundesland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</si>
  <si>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</si>
  <si>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</si>
  <si>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</si>
  <si>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</si>
  <si>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</si>
  <si>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</si>
  <si>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</si>
  <si>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</si>
  <si>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</si>
  <si>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</si>
  <si>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Sparte</t>
  </si>
  <si>
    <t>insgesamt</t>
  </si>
  <si>
    <t>§ 8b (1)
gesamt</t>
  </si>
  <si>
    <t>in 
Unter-
nehmen</t>
  </si>
  <si>
    <t>in
Einrich-
tungen</t>
  </si>
  <si>
    <t>§ 8b (2)
gesamt</t>
  </si>
  <si>
    <r>
      <t>§ 8 b Abs. 1 BAG</t>
    </r>
    <r>
      <rPr>
        <sz val="10"/>
        <rFont val="Trebuchet MS"/>
        <family val="2"/>
      </rPr>
      <t xml:space="preserve">
</t>
    </r>
    <r>
      <rPr>
        <sz val="8"/>
        <rFont val="Trebuchet MS"/>
        <family val="2"/>
      </rPr>
      <t>(Verlängerung der Lehrzeit)</t>
    </r>
  </si>
  <si>
    <r>
      <t>§ 8 b Abs. 2 BAG</t>
    </r>
    <r>
      <rPr>
        <sz val="10"/>
        <rFont val="Trebuchet MS"/>
        <family val="2"/>
      </rPr>
      <t xml:space="preserve">
</t>
    </r>
    <r>
      <rPr>
        <sz val="8"/>
        <rFont val="Trebuchet MS"/>
        <family val="2"/>
      </rPr>
      <t>(Teilqualifizierung)</t>
    </r>
  </si>
  <si>
    <t>AnzahlLL</t>
  </si>
  <si>
    <t>Spaltenbeschriftungen</t>
  </si>
  <si>
    <t>Zeilenbeschriftungen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</si>
  <si>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</si>
  <si>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</si>
  <si>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</si>
  <si>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</si>
  <si>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</si>
  <si>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</si>
  <si>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</si>
  <si>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</si>
  <si>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</si>
  <si>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</si>
  <si>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</si>
  <si>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</si>
  <si>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Auswahl_Jahr</t>
  </si>
  <si>
    <t>Auswahl</t>
  </si>
  <si>
    <t>Überbetriebliche Lehrausbildung</t>
  </si>
  <si>
    <t>gem.§8b Abs.1</t>
  </si>
  <si>
    <t>gem.§8b Abs.2</t>
  </si>
  <si>
    <t>Lehrvertragsart</t>
  </si>
  <si>
    <t>Burgenland Ergebnis</t>
  </si>
  <si>
    <t>Kärnten Ergebnis</t>
  </si>
  <si>
    <t>Niederösterreich Ergebnis</t>
  </si>
  <si>
    <t>Oberösterreich Ergebnis</t>
  </si>
  <si>
    <t>Salzburg Ergebnis</t>
  </si>
  <si>
    <t>Steiermark Ergebnis</t>
  </si>
  <si>
    <t>Tirol Ergebnis</t>
  </si>
  <si>
    <t>Vorarlberg Ergebnis</t>
  </si>
  <si>
    <t>Wien Ergebnis</t>
  </si>
  <si>
    <t>2014</t>
  </si>
  <si>
    <t>Berufsausbildung gemäß §8b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</si>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</sst>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?,??0"/>
    <numFmt numFmtId="166" formatCode="#,###"/>
    <numFmt numFmtId="167" formatCode="_-* #,##0.00\ &quot;€&quot;_-;\-* #,##0.00\ &quot;€&quot;_-;_-* &quot;-&quot;??\ &quot;€&quot;_-;_-@_-"/>
  </numFmts>
  <fonts count="17" x14ac:knownFonts="1"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2"/>
      <name val="Trebuchet MS"/>
      <family val="2"/>
    </font>
    <font>
      <sz val="10"/>
      <name val="MS Sans Serif"/>
      <family val="2"/>
    </font>
    <font>
      <sz val="8"/>
      <name val="Trebuchet MS"/>
      <family val="2"/>
    </font>
    <font>
      <b/>
      <sz val="8"/>
      <name val="Trebuchet MS"/>
      <family val="2"/>
    </font>
    <font>
      <sz val="10"/>
      <color theme="1"/>
      <name val="Trebuchet MS"/>
      <family val="2"/>
    </font>
    <font>
      <sz val="10"/>
      <color theme="1"/>
      <name val="Arial"/>
      <family val="2"/>
    </font>
    <font>
      <b/>
      <sz val="12"/>
      <color theme="1" tint="0.34998626667073579"/>
      <name val="Trebuchet MS"/>
      <family val="2"/>
    </font>
    <font>
      <sz val="12"/>
      <color theme="1" tint="0.34998626667073579"/>
      <name val="Trebuchet MS"/>
      <family val="2"/>
    </font>
    <font>
      <sz val="10"/>
      <color theme="1" tint="0.34998626667073579"/>
      <name val="Arial"/>
      <family val="2"/>
    </font>
    <font>
      <sz val="10"/>
      <color theme="1" tint="0.34998626667073579"/>
      <name val="Trebuchet MS"/>
      <family val="2"/>
    </font>
    <font>
      <b/>
      <sz val="12"/>
      <name val="Trebuchet MS"/>
      <family val="2"/>
    </font>
    <font>
      <sz val="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E20613"/>
      </bottom>
      <diagonal/>
    </border>
    <border>
      <left/>
      <right/>
      <top style="thin">
        <color rgb="FFE20613"/>
      </top>
      <bottom style="thin">
        <color rgb="FFE20613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1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3" applyFont="1" applyAlignment="1">
      <alignment horizontal="center"/>
    </xf>
    <xf numFmtId="0" fontId="5" fillId="0" borderId="0" xfId="3" applyFont="1"/>
    <xf numFmtId="0" fontId="3" fillId="0" borderId="0" xfId="3" applyFont="1"/>
    <xf numFmtId="3" fontId="4" fillId="0" borderId="1" xfId="4" applyNumberFormat="1" applyFont="1" applyBorder="1" applyAlignment="1">
      <alignment horizontal="centerContinuous" vertical="center" wrapText="1"/>
    </xf>
    <xf numFmtId="3" fontId="4" fillId="0" borderId="1" xfId="4" applyNumberFormat="1" applyFont="1" applyBorder="1" applyAlignment="1">
      <alignment horizontal="centerContinuous" vertical="center"/>
    </xf>
    <xf numFmtId="0" fontId="3" fillId="0" borderId="0" xfId="3" applyFont="1" applyBorder="1"/>
    <xf numFmtId="3" fontId="8" fillId="0" borderId="2" xfId="4" applyNumberFormat="1" applyFont="1" applyBorder="1" applyAlignment="1">
      <alignment horizontal="center" vertical="center" wrapText="1"/>
    </xf>
    <xf numFmtId="3" fontId="7" fillId="0" borderId="2" xfId="4" applyNumberFormat="1" applyFont="1" applyBorder="1" applyAlignment="1">
      <alignment horizontal="center" vertical="center" wrapText="1"/>
    </xf>
    <xf numFmtId="0" fontId="2" fillId="0" borderId="0" xfId="3"/>
    <xf numFmtId="3" fontId="3" fillId="0" borderId="0" xfId="4" applyNumberFormat="1" applyFont="1" applyBorder="1" applyAlignment="1">
      <alignment vertical="center"/>
    </xf>
    <xf numFmtId="165" fontId="4" fillId="0" borderId="0" xfId="4" applyNumberFormat="1" applyFont="1" applyBorder="1" applyAlignment="1">
      <alignment horizontal="center" vertical="center"/>
    </xf>
    <xf numFmtId="165" fontId="3" fillId="0" borderId="0" xfId="4" applyNumberFormat="1" applyFont="1" applyBorder="1" applyAlignment="1">
      <alignment horizontal="center" vertical="center"/>
    </xf>
    <xf numFmtId="3" fontId="4" fillId="0" borderId="1" xfId="4" applyNumberFormat="1" applyFont="1" applyBorder="1" applyAlignment="1">
      <alignment horizontal="left" vertical="center"/>
    </xf>
    <xf numFmtId="165" fontId="4" fillId="0" borderId="1" xfId="4" applyNumberFormat="1" applyFont="1" applyBorder="1" applyAlignment="1">
      <alignment horizontal="center" vertical="center"/>
    </xf>
    <xf numFmtId="165" fontId="3" fillId="0" borderId="0" xfId="3" applyNumberFormat="1" applyFont="1"/>
    <xf numFmtId="0" fontId="7" fillId="0" borderId="0" xfId="3" applyFont="1"/>
    <xf numFmtId="0" fontId="3" fillId="0" borderId="0" xfId="3" applyFont="1" applyBorder="1" applyAlignment="1">
      <alignment vertical="center" wrapText="1"/>
    </xf>
    <xf numFmtId="165" fontId="3" fillId="0" borderId="0" xfId="3" applyNumberFormat="1" applyFont="1" applyBorder="1" applyAlignment="1">
      <alignment vertical="center" wrapText="1"/>
    </xf>
    <xf numFmtId="0" fontId="2" fillId="0" borderId="0" xfId="3" applyBorder="1"/>
    <xf numFmtId="0" fontId="2" fillId="0" borderId="0" xfId="3" applyNumberFormat="1" applyBorder="1"/>
    <xf numFmtId="0" fontId="0" fillId="0" borderId="0" xfId="0"/>
    <xf numFmtId="3" fontId="3" fillId="0" borderId="1" xfId="4" applyNumberFormat="1" applyFont="1" applyBorder="1" applyAlignment="1">
      <alignment horizontal="center"/>
    </xf>
    <xf numFmtId="165" fontId="3" fillId="0" borderId="1" xfId="4" applyNumberFormat="1" applyFont="1" applyBorder="1" applyAlignment="1">
      <alignment horizontal="center" vertical="center"/>
    </xf>
    <xf numFmtId="3" fontId="3" fillId="0" borderId="2" xfId="4" applyNumberFormat="1" applyFont="1" applyBorder="1" applyAlignment="1">
      <alignment horizontal="center" vertical="center"/>
    </xf>
    <xf numFmtId="3" fontId="3" fillId="0" borderId="2" xfId="4" applyNumberFormat="1" applyFont="1" applyBorder="1" applyAlignment="1">
      <alignment horizontal="left" vertical="center"/>
    </xf>
    <xf numFmtId="166" fontId="3" fillId="0" borderId="0" xfId="3" applyNumberFormat="1" applyFont="1"/>
    <xf numFmtId="0" fontId="2" fillId="0" borderId="0" xfId="2"/>
    <xf numFmtId="0" fontId="1" fillId="0" borderId="0" xfId="5"/>
    <xf numFmtId="164" fontId="9" fillId="0" borderId="0" xfId="5" applyNumberFormat="1" applyFont="1"/>
    <xf numFmtId="2" fontId="2" fillId="0" borderId="0" xfId="2" applyNumberFormat="1" applyAlignment="1">
      <alignment horizontal="left"/>
    </xf>
    <xf numFmtId="0" fontId="10" fillId="2" borderId="3" xfId="2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2" fontId="0" fillId="0" borderId="0" xfId="0" applyNumberFormat="1"/>
    <xf numFmtId="0" fontId="3" fillId="0" borderId="1" xfId="4" applyNumberFormat="1" applyFont="1" applyBorder="1" applyAlignment="1"/>
    <xf numFmtId="165" fontId="0" fillId="0" borderId="0" xfId="0" applyNumberFormat="1"/>
    <xf numFmtId="0" fontId="12" fillId="0" borderId="0" xfId="3" applyFont="1"/>
    <xf numFmtId="0" fontId="11" fillId="0" borderId="0" xfId="3" applyFont="1" applyFill="1" applyAlignment="1"/>
    <xf numFmtId="0" fontId="13" fillId="0" borderId="0" xfId="3" applyFont="1" applyFill="1" applyAlignment="1"/>
    <xf numFmtId="0" fontId="14" fillId="0" borderId="0" xfId="2" applyFont="1"/>
    <xf numFmtId="0" fontId="11" fillId="0" borderId="0" xfId="3" applyFont="1" applyFill="1" applyAlignment="1">
      <alignment horizontal="center"/>
    </xf>
    <xf numFmtId="0" fontId="13" fillId="0" borderId="0" xfId="3" applyFont="1" applyAlignment="1">
      <alignment horizontal="center"/>
    </xf>
    <xf numFmtId="0" fontId="14" fillId="0" borderId="0" xfId="3" applyFont="1"/>
    <xf numFmtId="0" fontId="14" fillId="0" borderId="0" xfId="3" applyFont="1" applyAlignment="1">
      <alignment horizontal="centerContinuous"/>
    </xf>
    <xf numFmtId="165" fontId="14" fillId="0" borderId="0" xfId="3" applyNumberFormat="1" applyFont="1"/>
    <xf numFmtId="0" fontId="11" fillId="0" borderId="0" xfId="2" applyFont="1" applyFill="1" applyAlignment="1">
      <alignment horizontal="center"/>
    </xf>
    <xf numFmtId="2" fontId="0" fillId="0" borderId="0" xfId="0" applyNumberFormat="1" applyAlignment="1">
      <alignment horizontal="left"/>
    </xf>
    <xf numFmtId="2" fontId="0" fillId="3" borderId="0" xfId="0" applyNumberFormat="1" applyFill="1" applyAlignment="1">
      <alignment horizontal="left"/>
    </xf>
    <xf numFmtId="2" fontId="2" fillId="3" borderId="0" xfId="2" applyNumberFormat="1" applyFill="1" applyAlignment="1">
      <alignment horizontal="left"/>
    </xf>
    <xf numFmtId="2" fontId="0" fillId="3" borderId="0" xfId="0" applyNumberFormat="1" applyFill="1"/>
    <xf numFmtId="0" fontId="1" fillId="3" borderId="0" xfId="5" applyFill="1"/>
    <xf numFmtId="3" fontId="0" fillId="3" borderId="0" xfId="0" applyNumberFormat="1" applyFill="1"/>
    <xf numFmtId="0" fontId="0" fillId="3" borderId="0" xfId="0" applyNumberFormat="1" applyFill="1"/>
    <xf numFmtId="166" fontId="0" fillId="3" borderId="0" xfId="0" applyNumberFormat="1" applyFill="1"/>
    <xf numFmtId="0" fontId="15" fillId="0" borderId="0" xfId="2" applyFont="1" applyFill="1" applyAlignment="1"/>
    <xf numFmtId="0" fontId="15" fillId="0" borderId="0" xfId="2" applyFont="1"/>
    <xf numFmtId="3" fontId="3" fillId="4" borderId="0" xfId="4" applyNumberFormat="1" applyFont="1" applyFill="1" applyBorder="1" applyAlignment="1"/>
    <xf numFmtId="3" fontId="3" fillId="4" borderId="0" xfId="4" applyNumberFormat="1" applyFont="1" applyFill="1" applyBorder="1" applyAlignment="1">
      <alignment horizontal="center"/>
    </xf>
    <xf numFmtId="3" fontId="4" fillId="4" borderId="0" xfId="4" applyNumberFormat="1" applyFont="1" applyFill="1" applyBorder="1" applyAlignment="1">
      <alignment horizontal="centerContinuous" vertical="center" wrapText="1"/>
    </xf>
    <xf numFmtId="3" fontId="4" fillId="4" borderId="0" xfId="4" applyNumberFormat="1" applyFont="1" applyFill="1" applyBorder="1" applyAlignment="1">
      <alignment horizontal="centerContinuous" vertical="center"/>
    </xf>
    <xf numFmtId="3" fontId="3" fillId="4" borderId="4" xfId="4" applyNumberFormat="1" applyFont="1" applyFill="1" applyBorder="1" applyAlignment="1">
      <alignment horizontal="left" vertical="center"/>
    </xf>
    <xf numFmtId="3" fontId="3" fillId="4" borderId="4" xfId="4" applyNumberFormat="1" applyFont="1" applyFill="1" applyBorder="1" applyAlignment="1">
      <alignment horizontal="center" vertical="center"/>
    </xf>
    <xf numFmtId="3" fontId="8" fillId="4" borderId="4" xfId="4" applyNumberFormat="1" applyFont="1" applyFill="1" applyBorder="1" applyAlignment="1">
      <alignment horizontal="center" vertical="center" wrapText="1"/>
    </xf>
    <xf numFmtId="3" fontId="7" fillId="4" borderId="4" xfId="4" applyNumberFormat="1" applyFont="1" applyFill="1" applyBorder="1" applyAlignment="1">
      <alignment horizontal="center" vertical="center" wrapText="1"/>
    </xf>
    <xf numFmtId="3" fontId="4" fillId="0" borderId="5" xfId="4" applyNumberFormat="1" applyFont="1" applyBorder="1" applyAlignment="1">
      <alignment horizontal="left" vertical="center"/>
    </xf>
    <xf numFmtId="165" fontId="4" fillId="0" borderId="5" xfId="4" applyNumberFormat="1" applyFont="1" applyBorder="1" applyAlignment="1">
      <alignment horizontal="center" vertical="center"/>
    </xf>
    <xf numFmtId="0" fontId="16" fillId="0" borderId="0" xfId="3" applyFont="1" applyAlignment="1">
      <alignment vertical="top"/>
    </xf>
    <xf numFmtId="0" fontId="9" fillId="3" borderId="0" xfId="5" applyFont="1" applyFill="1"/>
    <xf numFmtId="2" fontId="0" fillId="3" borderId="0" xfId="0" applyNumberFormat="1" applyFont="1" applyFill="1"/>
    <xf numFmtId="0" fontId="0" fillId="3" borderId="0" xfId="0" applyFont="1" applyFill="1"/>
    <xf numFmtId="166" fontId="0" fillId="3" borderId="0" xfId="0" applyNumberFormat="1" applyFont="1" applyFill="1"/>
    <xf numFmtId="0" fontId="0" fillId="3" borderId="0" xfId="5" applyFont="1" applyFill="1"/>
    <xf numFmtId="0" fontId="2" fillId="3" borderId="0" xfId="2" applyFill="1"/>
    <xf numFmtId="0" fontId="2" fillId="0" borderId="0" xfId="2" applyAlignment="1">
      <alignment horizontal="center"/>
    </xf>
  </cellXfs>
  <cellStyles count="8">
    <cellStyle name="Dezimal 2" xfId="1" xr:uid="{00000000-0005-0000-0000-000000000000}"/>
    <cellStyle name="Euro" xfId="7" xr:uid="{00000000-0005-0000-0000-000001000000}"/>
    <cellStyle name="Prozent 2" xfId="6" xr:uid="{00000000-0005-0000-0000-000002000000}"/>
    <cellStyle name="Standard" xfId="0" builtinId="0"/>
    <cellStyle name="Standard 2" xfId="2" xr:uid="{00000000-0005-0000-0000-000004000000}"/>
    <cellStyle name="Standard 2 2" xfId="5" xr:uid="{00000000-0005-0000-0000-000005000000}"/>
    <cellStyle name="Standard 3" xfId="3" xr:uid="{00000000-0005-0000-0000-000006000000}"/>
    <cellStyle name="Standard_LEHRÜ7" xfId="4" xr:uid="{00000000-0005-0000-0000-000007000000}"/>
  </cellStyles>
  <dxfs count="2">
    <dxf>
      <fill>
        <patternFill patternType="solid">
          <bgColor rgb="FFFFFF00"/>
        </patternFill>
      </fill>
    </dxf>
    <dxf>
      <numFmt numFmtId="2" formatCode="0.00"/>
    </dxf>
  </dxfs>
  <tableStyles count="0" defaultTableStyle="TableStyleMedium9" defaultPivotStyle="PivotStyleLight16"/>
  <colors>
    <mruColors>
      <color rgb="FFE2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pin" dx="16" fmlaLink="Dropdown!$D$3" max="2025" min="2002" page="10" val="202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200025</xdr:colOff>
          <xdr:row>4</xdr:row>
          <xdr:rowOff>0</xdr:rowOff>
        </xdr:from>
        <xdr:to>
          <xdr:col>2</xdr:col>
          <xdr:colOff>333375</xdr:colOff>
          <xdr:row>5</xdr:row>
          <xdr:rowOff>9525</xdr:rowOff>
        </xdr:to>
        <xdr:sp macro="" textlink="">
          <xdr:nvSpPr>
            <xdr:cNvPr id="8193" name="Spinner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619124</xdr:colOff>
      <xdr:row>1</xdr:row>
      <xdr:rowOff>97500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3190"/>
        <a:stretch/>
      </xdr:blipFill>
      <xdr:spPr>
        <a:xfrm>
          <a:off x="0" y="0"/>
          <a:ext cx="5781674" cy="288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221349</xdr:colOff>
      <xdr:row>0</xdr:row>
      <xdr:rowOff>9525</xdr:rowOff>
    </xdr:from>
    <xdr:to>
      <xdr:col>7</xdr:col>
      <xdr:colOff>527118</xdr:colOff>
      <xdr:row>1</xdr:row>
      <xdr:rowOff>107543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774" y="9525"/>
          <a:ext cx="924894" cy="288518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rischmann Gabriele, WKÖ Statistik" refreshedDate="42016.589376736112" backgroundQuery="1" createdVersion="4" refreshedVersion="4" minRefreshableVersion="3" recordCount="0" supportSubquery="1" supportAdvancedDrill="1" xr:uid="{00000000-000A-0000-FFFF-FFFF6A000000}">
  <cacheSource type="external" connectionId="1"/>
  <cacheFields count="1">
    <cacheField name="[Zeitraum].[Zeitraum]" caption="Zeitraum" numFmtId="0" hierarchy="16">
      <sharedItems count="13">
        <s v="[Zeitraum].[2002]" c="2002"/>
        <s v="[Zeitraum].[2003]" c="2003"/>
        <s v="[Zeitraum].[2004]" c="2004"/>
        <s v="[Zeitraum].[2005]" c="2005"/>
        <s v="[Zeitraum].[2006]" c="2006"/>
        <s v="[Zeitraum].[2007]" c="2007"/>
        <s v="[Zeitraum].[2008]" c="2008"/>
        <s v="[Zeitraum].[2009]" c="2009"/>
        <s v="[Zeitraum].[2010]" c="2010"/>
        <s v="[Zeitraum].[2011]" c="2011"/>
        <s v="[Zeitraum].[2012]" c="2012"/>
        <s v="[Zeitraum].[2013]" c="2013"/>
        <s v="[Zeitraum].[2014]" c="2014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/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>
      <fieldsUsage count="1">
        <fieldUsage x="0"/>
      </fieldsUsage>
    </cacheHierarchy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34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A2:A15" firstHeaderRow="1" firstDataRow="1" firstDataCol="1"/>
  <pivotFields count="1">
    <pivotField axis="axisRow" allDrilled="1" showAll="0" dataSourceSort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formats count="2"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fieldPosition="0">
        <references count="1">
          <reference field="0" count="1">
            <x v="12"/>
          </reference>
        </references>
      </pivotArea>
    </format>
  </format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5:K201"/>
  <sheetViews>
    <sheetView showGridLines="0" tabSelected="1" zoomScaleNormal="100" workbookViewId="0">
      <selection activeCell="A5" sqref="A5"/>
    </sheetView>
  </sheetViews>
  <sheetFormatPr baseColWidth="10" defaultColWidth="11.42578125" defaultRowHeight="15" x14ac:dyDescent="0.3"/>
  <cols>
    <col min="1" max="1" width="20.85546875" style="3" customWidth="1"/>
    <col min="2" max="2" width="10.140625" style="3" customWidth="1"/>
    <col min="3" max="8" width="9.28515625" style="3" customWidth="1"/>
    <col min="9" max="16384" width="11.42578125" style="3"/>
  </cols>
  <sheetData>
    <row r="5" spans="1:11" s="2" customFormat="1" ht="18" x14ac:dyDescent="0.35">
      <c r="A5" s="56" t="str">
        <f>"Lehrlingsstatistik 31.12."&amp;Auswahl_Jahr</f>
        <v>Lehrlingsstatistik 31.12.2025</v>
      </c>
      <c r="B5" s="38"/>
      <c r="D5" s="39"/>
      <c r="E5" s="47"/>
      <c r="F5" s="39"/>
      <c r="G5" s="39"/>
      <c r="H5" s="40"/>
      <c r="I5" s="1"/>
    </row>
    <row r="6" spans="1:11" s="2" customFormat="1" ht="18" x14ac:dyDescent="0.35">
      <c r="A6" s="57" t="s">
        <v>50</v>
      </c>
      <c r="B6" s="41"/>
      <c r="C6" s="42"/>
      <c r="D6" s="42"/>
      <c r="E6" s="42"/>
      <c r="F6" s="42"/>
      <c r="G6" s="42"/>
      <c r="H6" s="43"/>
      <c r="I6" s="1"/>
    </row>
    <row r="7" spans="1:11" s="2" customFormat="1" ht="18" x14ac:dyDescent="0.35">
      <c r="A7" s="42"/>
      <c r="B7" s="42"/>
      <c r="C7" s="42"/>
      <c r="D7" s="42"/>
      <c r="E7" s="42"/>
      <c r="F7" s="42"/>
      <c r="G7" s="42"/>
      <c r="H7" s="43"/>
      <c r="I7" s="1"/>
    </row>
    <row r="8" spans="1:11" x14ac:dyDescent="0.3">
      <c r="A8" s="45"/>
      <c r="B8" s="45"/>
      <c r="C8" s="45"/>
      <c r="D8" s="45"/>
      <c r="E8" s="45"/>
      <c r="F8" s="45"/>
      <c r="G8" s="45"/>
      <c r="H8" s="45"/>
    </row>
    <row r="9" spans="1:11" ht="32.25" customHeight="1" x14ac:dyDescent="0.3">
      <c r="A9" s="58"/>
      <c r="B9" s="59"/>
      <c r="C9" s="60" t="s">
        <v>17</v>
      </c>
      <c r="D9" s="61"/>
      <c r="E9" s="61"/>
      <c r="F9" s="60" t="s">
        <v>18</v>
      </c>
      <c r="G9" s="61"/>
      <c r="H9" s="61"/>
      <c r="I9" s="6"/>
    </row>
    <row r="10" spans="1:11" ht="42" customHeight="1" x14ac:dyDescent="0.3">
      <c r="A10" s="62" t="s">
        <v>0</v>
      </c>
      <c r="B10" s="63" t="s">
        <v>12</v>
      </c>
      <c r="C10" s="64" t="s">
        <v>13</v>
      </c>
      <c r="D10" s="65" t="s">
        <v>14</v>
      </c>
      <c r="E10" s="65" t="s">
        <v>15</v>
      </c>
      <c r="F10" s="64" t="s">
        <v>16</v>
      </c>
      <c r="G10" s="65" t="s">
        <v>14</v>
      </c>
      <c r="H10" s="65" t="s">
        <v>15</v>
      </c>
      <c r="I10" s="9"/>
    </row>
    <row r="11" spans="1:11" ht="21.95" customHeight="1" x14ac:dyDescent="0.3">
      <c r="A11" s="10" t="s">
        <v>1</v>
      </c>
      <c r="B11" s="12">
        <f>olap_iba!B58</f>
        <v>286</v>
      </c>
      <c r="C11" s="11">
        <f>olap_iba!C58</f>
        <v>215</v>
      </c>
      <c r="D11" s="12">
        <f>olap_iba!D58</f>
        <v>132</v>
      </c>
      <c r="E11" s="12">
        <f>olap_iba!E58</f>
        <v>83</v>
      </c>
      <c r="F11" s="11">
        <f>olap_iba!F58</f>
        <v>71</v>
      </c>
      <c r="G11" s="12">
        <f>olap_iba!G58</f>
        <v>26</v>
      </c>
      <c r="H11" s="12">
        <f>olap_iba!H58</f>
        <v>45</v>
      </c>
      <c r="I11" s="9"/>
      <c r="K11" s="26"/>
    </row>
    <row r="12" spans="1:11" ht="21.95" customHeight="1" x14ac:dyDescent="0.3">
      <c r="A12" s="10" t="s">
        <v>2</v>
      </c>
      <c r="B12" s="12">
        <f>olap_iba!B59</f>
        <v>467</v>
      </c>
      <c r="C12" s="11">
        <f>olap_iba!C59</f>
        <v>404</v>
      </c>
      <c r="D12" s="12">
        <f>olap_iba!D59</f>
        <v>350</v>
      </c>
      <c r="E12" s="12">
        <f>olap_iba!E59</f>
        <v>54</v>
      </c>
      <c r="F12" s="11">
        <f>olap_iba!F59</f>
        <v>63</v>
      </c>
      <c r="G12" s="12">
        <f>olap_iba!G59</f>
        <v>53</v>
      </c>
      <c r="H12" s="12">
        <f>olap_iba!H59</f>
        <v>10</v>
      </c>
      <c r="I12" s="9"/>
      <c r="K12" s="26"/>
    </row>
    <row r="13" spans="1:11" ht="21.95" customHeight="1" x14ac:dyDescent="0.3">
      <c r="A13" s="10" t="s">
        <v>3</v>
      </c>
      <c r="B13" s="12">
        <f>olap_iba!B60</f>
        <v>1401</v>
      </c>
      <c r="C13" s="11">
        <f>olap_iba!C60</f>
        <v>1292</v>
      </c>
      <c r="D13" s="12">
        <f>olap_iba!D60</f>
        <v>997</v>
      </c>
      <c r="E13" s="12">
        <f>olap_iba!E60</f>
        <v>295</v>
      </c>
      <c r="F13" s="11">
        <f>olap_iba!F60</f>
        <v>109</v>
      </c>
      <c r="G13" s="12">
        <f>olap_iba!G60</f>
        <v>105</v>
      </c>
      <c r="H13" s="12">
        <f>olap_iba!H60</f>
        <v>4</v>
      </c>
      <c r="I13" s="9"/>
      <c r="K13" s="26"/>
    </row>
    <row r="14" spans="1:11" ht="21.95" customHeight="1" x14ac:dyDescent="0.3">
      <c r="A14" s="10" t="s">
        <v>4</v>
      </c>
      <c r="B14" s="12">
        <f>olap_iba!B61</f>
        <v>1975</v>
      </c>
      <c r="C14" s="11">
        <f>olap_iba!C61</f>
        <v>1719</v>
      </c>
      <c r="D14" s="12">
        <f>olap_iba!D61</f>
        <v>1587</v>
      </c>
      <c r="E14" s="12">
        <f>olap_iba!E61</f>
        <v>132</v>
      </c>
      <c r="F14" s="11">
        <f>olap_iba!F61</f>
        <v>256</v>
      </c>
      <c r="G14" s="12">
        <f>olap_iba!G61</f>
        <v>134</v>
      </c>
      <c r="H14" s="12">
        <f>olap_iba!H61</f>
        <v>122</v>
      </c>
      <c r="I14" s="9"/>
      <c r="K14" s="26"/>
    </row>
    <row r="15" spans="1:11" ht="21.95" customHeight="1" x14ac:dyDescent="0.3">
      <c r="A15" s="10" t="s">
        <v>5</v>
      </c>
      <c r="B15" s="12">
        <f>olap_iba!B62</f>
        <v>418</v>
      </c>
      <c r="C15" s="11">
        <f>olap_iba!C62</f>
        <v>235</v>
      </c>
      <c r="D15" s="12">
        <f>olap_iba!D62</f>
        <v>217</v>
      </c>
      <c r="E15" s="12">
        <f>olap_iba!E62</f>
        <v>18</v>
      </c>
      <c r="F15" s="11">
        <f>olap_iba!F62</f>
        <v>183</v>
      </c>
      <c r="G15" s="12">
        <f>olap_iba!G62</f>
        <v>87</v>
      </c>
      <c r="H15" s="12">
        <f>olap_iba!H62</f>
        <v>96</v>
      </c>
      <c r="I15" s="9"/>
      <c r="K15" s="26"/>
    </row>
    <row r="16" spans="1:11" ht="21.95" customHeight="1" x14ac:dyDescent="0.3">
      <c r="A16" s="10" t="s">
        <v>6</v>
      </c>
      <c r="B16" s="12">
        <f>olap_iba!B63</f>
        <v>1488</v>
      </c>
      <c r="C16" s="11">
        <f>olap_iba!C63</f>
        <v>1270</v>
      </c>
      <c r="D16" s="12">
        <f>olap_iba!D63</f>
        <v>1127</v>
      </c>
      <c r="E16" s="12">
        <f>olap_iba!E63</f>
        <v>143</v>
      </c>
      <c r="F16" s="11">
        <f>olap_iba!F63</f>
        <v>218</v>
      </c>
      <c r="G16" s="12">
        <f>olap_iba!G63</f>
        <v>117</v>
      </c>
      <c r="H16" s="12">
        <f>olap_iba!H63</f>
        <v>101</v>
      </c>
      <c r="I16" s="9"/>
      <c r="K16" s="26"/>
    </row>
    <row r="17" spans="1:11" ht="21.95" customHeight="1" x14ac:dyDescent="0.3">
      <c r="A17" s="10" t="s">
        <v>7</v>
      </c>
      <c r="B17" s="12">
        <f>olap_iba!B64</f>
        <v>504</v>
      </c>
      <c r="C17" s="11">
        <f>olap_iba!C64</f>
        <v>451</v>
      </c>
      <c r="D17" s="12">
        <f>olap_iba!D64</f>
        <v>394</v>
      </c>
      <c r="E17" s="12">
        <f>olap_iba!E64</f>
        <v>57</v>
      </c>
      <c r="F17" s="11">
        <f>olap_iba!F64</f>
        <v>53</v>
      </c>
      <c r="G17" s="12">
        <f>olap_iba!G64</f>
        <v>48</v>
      </c>
      <c r="H17" s="12">
        <f>olap_iba!H64</f>
        <v>5</v>
      </c>
      <c r="I17" s="9"/>
      <c r="K17" s="26"/>
    </row>
    <row r="18" spans="1:11" ht="21.95" customHeight="1" x14ac:dyDescent="0.3">
      <c r="A18" s="10" t="s">
        <v>8</v>
      </c>
      <c r="B18" s="12">
        <f>olap_iba!B65</f>
        <v>327</v>
      </c>
      <c r="C18" s="11">
        <f>olap_iba!C65</f>
        <v>255</v>
      </c>
      <c r="D18" s="12">
        <f>olap_iba!D65</f>
        <v>249</v>
      </c>
      <c r="E18" s="12">
        <f>olap_iba!E65</f>
        <v>6</v>
      </c>
      <c r="F18" s="11">
        <f>olap_iba!F65</f>
        <v>72</v>
      </c>
      <c r="G18" s="12">
        <f>olap_iba!G65</f>
        <v>47</v>
      </c>
      <c r="H18" s="12">
        <f>olap_iba!H65</f>
        <v>25</v>
      </c>
      <c r="I18" s="9"/>
      <c r="K18" s="26"/>
    </row>
    <row r="19" spans="1:11" ht="21.95" customHeight="1" x14ac:dyDescent="0.3">
      <c r="A19" s="10" t="s">
        <v>9</v>
      </c>
      <c r="B19" s="12">
        <f>olap_iba!B66</f>
        <v>1496</v>
      </c>
      <c r="C19" s="11">
        <f>olap_iba!C66</f>
        <v>1250</v>
      </c>
      <c r="D19" s="12">
        <f>olap_iba!D66</f>
        <v>535</v>
      </c>
      <c r="E19" s="12">
        <f>olap_iba!E66</f>
        <v>715</v>
      </c>
      <c r="F19" s="11">
        <f>olap_iba!F66</f>
        <v>246</v>
      </c>
      <c r="G19" s="12">
        <f>olap_iba!G66</f>
        <v>38</v>
      </c>
      <c r="H19" s="12">
        <f>olap_iba!H66</f>
        <v>208</v>
      </c>
      <c r="I19" s="9"/>
      <c r="K19" s="26"/>
    </row>
    <row r="20" spans="1:11" ht="24" customHeight="1" x14ac:dyDescent="0.3">
      <c r="A20" s="66" t="s">
        <v>10</v>
      </c>
      <c r="B20" s="67">
        <f>olap_iba!B67</f>
        <v>8362</v>
      </c>
      <c r="C20" s="67">
        <f>olap_iba!C67</f>
        <v>7091</v>
      </c>
      <c r="D20" s="67">
        <f>olap_iba!D67</f>
        <v>5588</v>
      </c>
      <c r="E20" s="67">
        <f>olap_iba!E67</f>
        <v>1503</v>
      </c>
      <c r="F20" s="67">
        <f>olap_iba!F67</f>
        <v>1271</v>
      </c>
      <c r="G20" s="67">
        <f>olap_iba!G67</f>
        <v>655</v>
      </c>
      <c r="H20" s="67">
        <f>olap_iba!H67</f>
        <v>616</v>
      </c>
      <c r="I20" s="9"/>
      <c r="K20" s="26"/>
    </row>
    <row r="21" spans="1:11" ht="24" customHeight="1" x14ac:dyDescent="0.3">
      <c r="A21" s="44"/>
      <c r="B21" s="46"/>
      <c r="C21" s="46"/>
      <c r="D21" s="46"/>
      <c r="E21" s="46"/>
      <c r="F21" s="46"/>
      <c r="G21" s="46"/>
      <c r="H21" s="46"/>
      <c r="I21" s="9"/>
    </row>
    <row r="22" spans="1:11" x14ac:dyDescent="0.3">
      <c r="A22" s="44"/>
      <c r="B22" s="44"/>
      <c r="C22" s="44"/>
      <c r="D22" s="44"/>
      <c r="E22" s="44"/>
      <c r="F22" s="44"/>
      <c r="G22" s="44"/>
      <c r="H22" s="44"/>
    </row>
    <row r="23" spans="1:11" s="16" customFormat="1" x14ac:dyDescent="0.3">
      <c r="A23" s="68" t="str">
        <f>"Quelle: LEHRLINGSSTATISTIK " &amp; Auswahl_Jahr &amp;", Wirtschaftskammern Österreichs"</f>
        <v>Quelle: LEHRLINGSSTATISTIK 2025, Wirtschaftskammern Österreichs</v>
      </c>
      <c r="B23" s="44"/>
      <c r="C23" s="44"/>
      <c r="D23" s="44"/>
      <c r="E23" s="44"/>
      <c r="F23" s="44"/>
      <c r="G23" s="44"/>
      <c r="H23" s="44"/>
    </row>
    <row r="25" spans="1:11" x14ac:dyDescent="0.3">
      <c r="B25" s="15"/>
      <c r="C25" s="15"/>
      <c r="D25" s="15"/>
      <c r="E25" s="15"/>
      <c r="F25" s="15"/>
      <c r="G25" s="15"/>
      <c r="H25" s="15"/>
    </row>
    <row r="26" spans="1:11" x14ac:dyDescent="0.3">
      <c r="A26" s="17"/>
      <c r="B26" s="17"/>
      <c r="C26" s="18"/>
      <c r="D26" s="19"/>
      <c r="E26" s="19"/>
      <c r="F26" s="19"/>
      <c r="G26" s="19"/>
    </row>
    <row r="27" spans="1:11" x14ac:dyDescent="0.3">
      <c r="A27" s="17"/>
      <c r="B27" s="19"/>
      <c r="C27" s="18"/>
      <c r="D27" s="20"/>
      <c r="E27" s="20"/>
      <c r="F27" s="20"/>
      <c r="G27" s="20"/>
    </row>
    <row r="28" spans="1:11" x14ac:dyDescent="0.3">
      <c r="A28" s="17"/>
      <c r="B28" s="19"/>
      <c r="C28" s="18"/>
      <c r="D28" s="20"/>
      <c r="E28" s="20"/>
      <c r="F28" s="20"/>
      <c r="G28" s="20"/>
    </row>
    <row r="42" spans="1:7" x14ac:dyDescent="0.3">
      <c r="A42" s="6"/>
      <c r="B42" s="19"/>
      <c r="C42" s="18"/>
      <c r="D42" s="20"/>
      <c r="E42" s="20"/>
      <c r="F42" s="20"/>
      <c r="G42" s="20"/>
    </row>
    <row r="43" spans="1:7" x14ac:dyDescent="0.3">
      <c r="A43" s="6"/>
      <c r="B43" s="19"/>
      <c r="C43" s="19"/>
      <c r="D43" s="20"/>
      <c r="E43" s="20"/>
      <c r="F43" s="20"/>
      <c r="G43" s="20"/>
    </row>
    <row r="44" spans="1:7" x14ac:dyDescent="0.3">
      <c r="A44" s="6"/>
      <c r="B44" s="19"/>
      <c r="C44" s="19"/>
      <c r="D44" s="20"/>
      <c r="E44" s="20"/>
      <c r="F44" s="20"/>
      <c r="G44" s="20"/>
    </row>
    <row r="45" spans="1:7" x14ac:dyDescent="0.3">
      <c r="A45" s="6"/>
      <c r="B45" s="19"/>
      <c r="C45" s="19"/>
      <c r="D45" s="20"/>
      <c r="E45" s="20"/>
      <c r="F45" s="20"/>
      <c r="G45" s="20"/>
    </row>
    <row r="46" spans="1:7" x14ac:dyDescent="0.3">
      <c r="A46" s="6"/>
      <c r="B46" s="19"/>
      <c r="C46" s="19"/>
      <c r="D46" s="20"/>
      <c r="E46" s="20"/>
      <c r="F46" s="20"/>
      <c r="G46" s="20"/>
    </row>
    <row r="47" spans="1:7" x14ac:dyDescent="0.3">
      <c r="A47" s="6"/>
      <c r="B47" s="19"/>
      <c r="C47" s="19"/>
      <c r="D47" s="20"/>
      <c r="E47" s="20"/>
      <c r="F47" s="20"/>
      <c r="G47" s="20"/>
    </row>
    <row r="48" spans="1:7" x14ac:dyDescent="0.3">
      <c r="A48" s="6"/>
      <c r="B48" s="19"/>
      <c r="C48" s="19"/>
      <c r="D48" s="20"/>
      <c r="E48" s="20"/>
      <c r="F48" s="20"/>
      <c r="G48" s="20"/>
    </row>
    <row r="49" spans="1:7" x14ac:dyDescent="0.3">
      <c r="A49" s="6"/>
      <c r="B49" s="19"/>
      <c r="C49" s="19"/>
      <c r="D49" s="20"/>
      <c r="E49" s="20"/>
      <c r="F49" s="20"/>
      <c r="G49" s="20"/>
    </row>
    <row r="50" spans="1:7" x14ac:dyDescent="0.3">
      <c r="A50" s="6"/>
      <c r="B50" s="19"/>
      <c r="C50" s="19"/>
      <c r="D50" s="20"/>
      <c r="E50" s="20"/>
      <c r="F50" s="20"/>
      <c r="G50" s="20"/>
    </row>
    <row r="51" spans="1:7" x14ac:dyDescent="0.3">
      <c r="A51" s="6"/>
      <c r="B51" s="19"/>
      <c r="C51" s="19"/>
      <c r="D51" s="20"/>
      <c r="E51" s="20"/>
      <c r="F51" s="20"/>
      <c r="G51" s="20"/>
    </row>
    <row r="52" spans="1:7" x14ac:dyDescent="0.3">
      <c r="A52" s="6"/>
      <c r="B52" s="19"/>
      <c r="C52" s="19"/>
      <c r="D52" s="20"/>
      <c r="E52" s="20"/>
      <c r="F52" s="20"/>
      <c r="G52" s="20"/>
    </row>
    <row r="53" spans="1:7" x14ac:dyDescent="0.3">
      <c r="A53" s="6"/>
      <c r="B53" s="19"/>
      <c r="C53" s="19"/>
      <c r="D53" s="20"/>
      <c r="E53" s="20"/>
      <c r="F53" s="20"/>
      <c r="G53" s="20"/>
    </row>
    <row r="54" spans="1:7" x14ac:dyDescent="0.3">
      <c r="A54" s="6"/>
      <c r="B54" s="19"/>
      <c r="C54" s="19"/>
      <c r="D54" s="20"/>
      <c r="E54" s="20"/>
      <c r="F54" s="20"/>
      <c r="G54" s="20"/>
    </row>
    <row r="55" spans="1:7" x14ac:dyDescent="0.3">
      <c r="A55" s="6"/>
      <c r="B55" s="19"/>
      <c r="C55" s="19"/>
      <c r="D55" s="20"/>
      <c r="E55" s="20"/>
      <c r="F55" s="20"/>
      <c r="G55" s="20"/>
    </row>
    <row r="56" spans="1:7" x14ac:dyDescent="0.3">
      <c r="A56" s="6"/>
      <c r="B56" s="19"/>
      <c r="C56" s="19"/>
      <c r="D56" s="20"/>
      <c r="E56" s="20"/>
      <c r="F56" s="20"/>
      <c r="G56" s="20"/>
    </row>
    <row r="57" spans="1:7" x14ac:dyDescent="0.3">
      <c r="A57" s="6"/>
      <c r="B57" s="19"/>
      <c r="C57" s="19"/>
      <c r="D57" s="20"/>
      <c r="E57" s="20"/>
      <c r="F57" s="20"/>
      <c r="G57" s="20"/>
    </row>
    <row r="58" spans="1:7" x14ac:dyDescent="0.3">
      <c r="A58" s="6"/>
      <c r="B58" s="19"/>
      <c r="C58" s="19"/>
      <c r="D58" s="20"/>
      <c r="E58" s="20"/>
      <c r="F58" s="20"/>
      <c r="G58" s="20"/>
    </row>
    <row r="59" spans="1:7" x14ac:dyDescent="0.3">
      <c r="A59" s="6"/>
      <c r="B59" s="19"/>
      <c r="C59" s="19"/>
      <c r="D59" s="20"/>
      <c r="E59" s="20"/>
      <c r="F59" s="20"/>
      <c r="G59" s="20"/>
    </row>
    <row r="60" spans="1:7" x14ac:dyDescent="0.3">
      <c r="A60" s="6"/>
      <c r="B60" s="19"/>
      <c r="C60" s="19"/>
      <c r="D60" s="20"/>
      <c r="E60" s="20"/>
      <c r="F60" s="20"/>
      <c r="G60" s="20"/>
    </row>
    <row r="61" spans="1:7" x14ac:dyDescent="0.3">
      <c r="A61" s="6"/>
      <c r="B61" s="19"/>
      <c r="C61" s="19"/>
      <c r="D61" s="20"/>
      <c r="E61" s="20"/>
      <c r="F61" s="20"/>
      <c r="G61" s="20"/>
    </row>
    <row r="62" spans="1:7" x14ac:dyDescent="0.3">
      <c r="A62" s="6"/>
      <c r="B62" s="19"/>
      <c r="C62" s="19"/>
      <c r="D62" s="20"/>
      <c r="E62" s="20"/>
      <c r="F62" s="20"/>
      <c r="G62" s="20"/>
    </row>
    <row r="63" spans="1:7" x14ac:dyDescent="0.3">
      <c r="A63" s="6"/>
      <c r="B63" s="19"/>
      <c r="C63" s="19"/>
      <c r="D63" s="20"/>
      <c r="E63" s="20"/>
      <c r="F63" s="20"/>
      <c r="G63" s="20"/>
    </row>
    <row r="64" spans="1:7" x14ac:dyDescent="0.3">
      <c r="A64" s="6"/>
      <c r="B64" s="19"/>
      <c r="C64" s="19"/>
      <c r="D64" s="20"/>
      <c r="E64" s="20"/>
      <c r="F64" s="20"/>
      <c r="G64" s="20"/>
    </row>
    <row r="65" spans="1:7" x14ac:dyDescent="0.3">
      <c r="A65" s="6"/>
      <c r="B65" s="19"/>
      <c r="C65" s="19"/>
      <c r="D65" s="20"/>
      <c r="E65" s="20"/>
      <c r="F65" s="20"/>
      <c r="G65" s="20"/>
    </row>
    <row r="66" spans="1:7" x14ac:dyDescent="0.3">
      <c r="A66" s="6"/>
      <c r="B66" s="19"/>
      <c r="C66" s="19"/>
      <c r="D66" s="20"/>
      <c r="E66" s="20"/>
      <c r="F66" s="20"/>
      <c r="G66" s="20"/>
    </row>
    <row r="67" spans="1:7" x14ac:dyDescent="0.3">
      <c r="A67" s="6"/>
      <c r="B67" s="19"/>
      <c r="C67" s="19"/>
      <c r="D67" s="20"/>
      <c r="E67" s="20"/>
      <c r="F67" s="20"/>
      <c r="G67" s="20"/>
    </row>
    <row r="68" spans="1:7" x14ac:dyDescent="0.3">
      <c r="A68" s="6"/>
      <c r="B68" s="19"/>
      <c r="C68" s="19"/>
      <c r="D68" s="20"/>
      <c r="E68" s="20"/>
      <c r="F68" s="20"/>
      <c r="G68" s="20"/>
    </row>
    <row r="69" spans="1:7" x14ac:dyDescent="0.3">
      <c r="A69" s="6"/>
      <c r="B69" s="19"/>
      <c r="C69" s="19"/>
      <c r="D69" s="20"/>
      <c r="E69" s="20"/>
      <c r="F69" s="20"/>
      <c r="G69" s="20"/>
    </row>
    <row r="70" spans="1:7" x14ac:dyDescent="0.3">
      <c r="A70" s="6"/>
      <c r="B70" s="19"/>
      <c r="C70" s="19"/>
      <c r="D70" s="20"/>
      <c r="E70" s="20"/>
      <c r="F70" s="20"/>
      <c r="G70" s="20"/>
    </row>
    <row r="71" spans="1:7" x14ac:dyDescent="0.3">
      <c r="A71" s="6"/>
      <c r="B71" s="19"/>
      <c r="C71" s="19"/>
      <c r="D71" s="20"/>
      <c r="E71" s="20"/>
      <c r="F71" s="20"/>
      <c r="G71" s="20"/>
    </row>
    <row r="72" spans="1:7" x14ac:dyDescent="0.3">
      <c r="A72" s="6"/>
      <c r="B72" s="19"/>
      <c r="C72" s="19"/>
      <c r="D72" s="20"/>
      <c r="E72" s="20"/>
      <c r="F72" s="20"/>
      <c r="G72" s="20"/>
    </row>
    <row r="73" spans="1:7" x14ac:dyDescent="0.3">
      <c r="A73" s="6"/>
      <c r="B73" s="19"/>
      <c r="C73" s="19"/>
      <c r="D73" s="20"/>
      <c r="E73" s="20"/>
      <c r="F73" s="20"/>
      <c r="G73" s="20"/>
    </row>
    <row r="74" spans="1:7" x14ac:dyDescent="0.3">
      <c r="A74" s="6"/>
      <c r="B74" s="19"/>
      <c r="C74" s="19"/>
      <c r="D74" s="20"/>
      <c r="E74" s="20"/>
      <c r="F74" s="20"/>
      <c r="G74" s="20"/>
    </row>
    <row r="75" spans="1:7" x14ac:dyDescent="0.3">
      <c r="A75" s="6"/>
      <c r="B75" s="19"/>
      <c r="C75" s="19"/>
      <c r="D75" s="20"/>
      <c r="E75" s="20"/>
      <c r="F75" s="20"/>
      <c r="G75" s="20"/>
    </row>
    <row r="76" spans="1:7" x14ac:dyDescent="0.3">
      <c r="A76" s="6"/>
      <c r="B76" s="19"/>
      <c r="C76" s="19"/>
      <c r="D76" s="20"/>
      <c r="E76" s="20"/>
      <c r="F76" s="20"/>
      <c r="G76" s="20"/>
    </row>
    <row r="77" spans="1:7" x14ac:dyDescent="0.3">
      <c r="A77" s="6"/>
      <c r="B77" s="19"/>
      <c r="C77" s="19"/>
      <c r="D77" s="20"/>
      <c r="E77" s="20"/>
      <c r="F77" s="20"/>
      <c r="G77" s="20"/>
    </row>
    <row r="78" spans="1:7" x14ac:dyDescent="0.3">
      <c r="A78" s="6"/>
      <c r="B78" s="19"/>
      <c r="C78" s="19"/>
      <c r="D78" s="20"/>
      <c r="E78" s="20"/>
      <c r="F78" s="20"/>
      <c r="G78" s="20"/>
    </row>
    <row r="79" spans="1:7" x14ac:dyDescent="0.3">
      <c r="A79" s="6"/>
      <c r="B79" s="19"/>
      <c r="C79" s="19"/>
      <c r="D79" s="20"/>
      <c r="E79" s="20"/>
      <c r="F79" s="20"/>
      <c r="G79" s="20"/>
    </row>
    <row r="80" spans="1:7" x14ac:dyDescent="0.3">
      <c r="A80" s="6"/>
      <c r="B80" s="19"/>
      <c r="C80" s="19"/>
      <c r="D80" s="20"/>
      <c r="E80" s="20"/>
      <c r="F80" s="20"/>
      <c r="G80" s="20"/>
    </row>
    <row r="81" spans="1:7" x14ac:dyDescent="0.3">
      <c r="A81" s="6"/>
      <c r="B81" s="19"/>
      <c r="C81" s="19"/>
      <c r="D81" s="20"/>
      <c r="E81" s="20"/>
      <c r="F81" s="20"/>
      <c r="G81" s="20"/>
    </row>
    <row r="82" spans="1:7" x14ac:dyDescent="0.3">
      <c r="A82" s="6"/>
      <c r="B82" s="19"/>
      <c r="C82" s="19"/>
      <c r="D82" s="20"/>
      <c r="E82" s="20"/>
      <c r="F82" s="20"/>
      <c r="G82" s="20"/>
    </row>
    <row r="83" spans="1:7" x14ac:dyDescent="0.3">
      <c r="A83" s="6"/>
      <c r="B83" s="19"/>
      <c r="C83" s="19"/>
      <c r="D83" s="20"/>
      <c r="E83" s="20"/>
      <c r="F83" s="20"/>
      <c r="G83" s="20"/>
    </row>
    <row r="84" spans="1:7" x14ac:dyDescent="0.3">
      <c r="A84" s="6"/>
      <c r="B84" s="19"/>
      <c r="C84" s="19"/>
      <c r="D84" s="20"/>
      <c r="E84" s="20"/>
      <c r="F84" s="20"/>
      <c r="G84" s="20"/>
    </row>
    <row r="85" spans="1:7" x14ac:dyDescent="0.3">
      <c r="A85" s="6"/>
      <c r="B85" s="19"/>
      <c r="C85" s="19"/>
      <c r="D85" s="20"/>
      <c r="E85" s="20"/>
      <c r="F85" s="20"/>
      <c r="G85" s="20"/>
    </row>
    <row r="86" spans="1:7" x14ac:dyDescent="0.3">
      <c r="A86" s="6"/>
      <c r="B86" s="19"/>
      <c r="C86" s="19"/>
      <c r="D86" s="20"/>
      <c r="E86" s="20"/>
      <c r="F86" s="20"/>
      <c r="G86" s="20"/>
    </row>
    <row r="87" spans="1:7" x14ac:dyDescent="0.3">
      <c r="A87" s="6"/>
      <c r="B87" s="19"/>
      <c r="C87" s="19"/>
      <c r="D87" s="20"/>
      <c r="E87" s="20"/>
      <c r="F87" s="20"/>
      <c r="G87" s="20"/>
    </row>
    <row r="88" spans="1:7" x14ac:dyDescent="0.3">
      <c r="A88" s="6"/>
      <c r="B88" s="19"/>
      <c r="C88" s="19"/>
      <c r="D88" s="20"/>
      <c r="E88" s="20"/>
      <c r="F88" s="20"/>
      <c r="G88" s="20"/>
    </row>
    <row r="89" spans="1:7" x14ac:dyDescent="0.3">
      <c r="A89" s="6"/>
      <c r="B89" s="19"/>
      <c r="C89" s="19"/>
      <c r="D89" s="20"/>
      <c r="E89" s="20"/>
      <c r="F89" s="20"/>
      <c r="G89" s="20"/>
    </row>
    <row r="90" spans="1:7" x14ac:dyDescent="0.3">
      <c r="A90" s="6"/>
      <c r="B90" s="19"/>
      <c r="C90" s="19"/>
      <c r="D90" s="20"/>
      <c r="E90" s="20"/>
      <c r="F90" s="20"/>
      <c r="G90" s="20"/>
    </row>
    <row r="91" spans="1:7" x14ac:dyDescent="0.3">
      <c r="A91" s="6"/>
      <c r="B91" s="19"/>
      <c r="C91" s="19"/>
      <c r="D91" s="20"/>
      <c r="E91" s="20"/>
      <c r="F91" s="20"/>
      <c r="G91" s="20"/>
    </row>
    <row r="92" spans="1:7" x14ac:dyDescent="0.3">
      <c r="A92" s="6"/>
      <c r="B92" s="19"/>
      <c r="C92" s="19"/>
      <c r="D92" s="20"/>
      <c r="E92" s="20"/>
      <c r="F92" s="20"/>
      <c r="G92" s="20"/>
    </row>
    <row r="93" spans="1:7" x14ac:dyDescent="0.3">
      <c r="A93" s="6"/>
      <c r="B93" s="19"/>
      <c r="C93" s="19"/>
      <c r="D93" s="20"/>
      <c r="E93" s="20"/>
      <c r="F93" s="20"/>
      <c r="G93" s="20"/>
    </row>
    <row r="94" spans="1:7" x14ac:dyDescent="0.3">
      <c r="A94" s="6"/>
      <c r="B94" s="19"/>
      <c r="C94" s="19"/>
      <c r="D94" s="20"/>
      <c r="E94" s="20"/>
      <c r="F94" s="20"/>
      <c r="G94" s="20"/>
    </row>
    <row r="95" spans="1:7" x14ac:dyDescent="0.3">
      <c r="A95" s="6"/>
      <c r="B95" s="19"/>
      <c r="C95" s="19"/>
      <c r="D95" s="20"/>
      <c r="E95" s="20"/>
      <c r="F95" s="20"/>
      <c r="G95" s="20"/>
    </row>
    <row r="96" spans="1:7" x14ac:dyDescent="0.3">
      <c r="A96" s="6"/>
      <c r="B96" s="19"/>
      <c r="C96" s="19"/>
      <c r="D96" s="20"/>
      <c r="E96" s="20"/>
      <c r="F96" s="20"/>
      <c r="G96" s="20"/>
    </row>
    <row r="97" spans="1:7" x14ac:dyDescent="0.3">
      <c r="A97" s="6"/>
      <c r="B97" s="19"/>
      <c r="C97" s="19"/>
      <c r="D97" s="20"/>
      <c r="E97" s="20"/>
      <c r="F97" s="20"/>
      <c r="G97" s="20"/>
    </row>
    <row r="98" spans="1:7" x14ac:dyDescent="0.3">
      <c r="A98" s="6"/>
      <c r="B98" s="19"/>
      <c r="C98" s="19"/>
      <c r="D98" s="20"/>
      <c r="E98" s="20"/>
      <c r="F98" s="20"/>
      <c r="G98" s="20"/>
    </row>
    <row r="99" spans="1:7" x14ac:dyDescent="0.3">
      <c r="A99" s="6"/>
      <c r="B99" s="19"/>
      <c r="C99" s="19"/>
      <c r="D99" s="20"/>
      <c r="E99" s="20"/>
      <c r="F99" s="20"/>
      <c r="G99" s="20"/>
    </row>
    <row r="100" spans="1:7" x14ac:dyDescent="0.3">
      <c r="A100" s="6"/>
      <c r="B100" s="19"/>
      <c r="C100" s="19"/>
      <c r="D100" s="20"/>
      <c r="E100" s="20"/>
      <c r="F100" s="20"/>
      <c r="G100" s="20"/>
    </row>
    <row r="101" spans="1:7" x14ac:dyDescent="0.3">
      <c r="A101" s="6"/>
      <c r="B101" s="19"/>
      <c r="C101" s="19"/>
      <c r="D101" s="20"/>
      <c r="E101" s="20"/>
      <c r="F101" s="20"/>
      <c r="G101" s="20"/>
    </row>
    <row r="102" spans="1:7" x14ac:dyDescent="0.3">
      <c r="A102" s="6"/>
      <c r="B102" s="19"/>
      <c r="C102" s="19"/>
      <c r="D102" s="20"/>
      <c r="E102" s="20"/>
      <c r="F102" s="20"/>
      <c r="G102" s="20"/>
    </row>
    <row r="103" spans="1:7" x14ac:dyDescent="0.3">
      <c r="A103" s="6"/>
      <c r="B103" s="19"/>
      <c r="C103" s="19"/>
      <c r="D103" s="20"/>
      <c r="E103" s="20"/>
      <c r="F103" s="20"/>
      <c r="G103" s="20"/>
    </row>
    <row r="104" spans="1:7" x14ac:dyDescent="0.3">
      <c r="A104" s="6"/>
      <c r="B104" s="19"/>
      <c r="C104" s="19"/>
      <c r="D104" s="20"/>
      <c r="E104" s="20"/>
      <c r="F104" s="20"/>
      <c r="G104" s="20"/>
    </row>
    <row r="105" spans="1:7" x14ac:dyDescent="0.3">
      <c r="A105" s="6"/>
      <c r="B105" s="19"/>
      <c r="C105" s="19"/>
      <c r="D105" s="20"/>
      <c r="E105" s="20"/>
      <c r="F105" s="20"/>
      <c r="G105" s="20"/>
    </row>
    <row r="106" spans="1:7" x14ac:dyDescent="0.3">
      <c r="A106" s="6"/>
      <c r="B106" s="19"/>
      <c r="C106" s="19"/>
      <c r="D106" s="20"/>
      <c r="E106" s="20"/>
      <c r="F106" s="20"/>
      <c r="G106" s="20"/>
    </row>
    <row r="107" spans="1:7" x14ac:dyDescent="0.3">
      <c r="A107" s="6"/>
      <c r="B107" s="19"/>
      <c r="C107" s="19"/>
      <c r="D107" s="20"/>
      <c r="E107" s="20"/>
      <c r="F107" s="20"/>
      <c r="G107" s="20"/>
    </row>
    <row r="108" spans="1:7" x14ac:dyDescent="0.3">
      <c r="A108" s="6"/>
      <c r="B108" s="19"/>
      <c r="C108" s="19"/>
      <c r="D108" s="20"/>
      <c r="E108" s="20"/>
      <c r="F108" s="20"/>
      <c r="G108" s="20"/>
    </row>
    <row r="109" spans="1:7" x14ac:dyDescent="0.3">
      <c r="A109" s="6"/>
      <c r="B109" s="19"/>
      <c r="C109" s="19"/>
      <c r="D109" s="20"/>
      <c r="E109" s="20"/>
      <c r="F109" s="20"/>
      <c r="G109" s="20"/>
    </row>
    <row r="110" spans="1:7" x14ac:dyDescent="0.3">
      <c r="A110" s="6"/>
      <c r="B110" s="19"/>
      <c r="C110" s="19"/>
      <c r="D110" s="20"/>
      <c r="E110" s="20"/>
      <c r="F110" s="20"/>
      <c r="G110" s="20"/>
    </row>
    <row r="111" spans="1:7" x14ac:dyDescent="0.3">
      <c r="A111" s="6"/>
      <c r="B111" s="19"/>
      <c r="C111" s="19"/>
      <c r="D111" s="20"/>
      <c r="E111" s="20"/>
      <c r="F111" s="20"/>
      <c r="G111" s="20"/>
    </row>
    <row r="112" spans="1:7" x14ac:dyDescent="0.3">
      <c r="A112" s="6"/>
      <c r="B112" s="19"/>
      <c r="C112" s="19"/>
      <c r="D112" s="20"/>
      <c r="E112" s="20"/>
      <c r="F112" s="20"/>
      <c r="G112" s="20"/>
    </row>
    <row r="113" spans="1:7" x14ac:dyDescent="0.3">
      <c r="A113" s="6"/>
      <c r="B113" s="19"/>
      <c r="C113" s="19"/>
      <c r="D113" s="20"/>
      <c r="E113" s="20"/>
      <c r="F113" s="20"/>
      <c r="G113" s="20"/>
    </row>
    <row r="114" spans="1:7" x14ac:dyDescent="0.3">
      <c r="A114" s="6"/>
      <c r="B114" s="19"/>
      <c r="C114" s="19"/>
      <c r="D114" s="20"/>
      <c r="E114" s="20"/>
      <c r="F114" s="20"/>
      <c r="G114" s="20"/>
    </row>
    <row r="115" spans="1:7" x14ac:dyDescent="0.3">
      <c r="A115" s="6"/>
      <c r="B115" s="19"/>
      <c r="C115" s="19"/>
      <c r="D115" s="20"/>
      <c r="E115" s="20"/>
      <c r="F115" s="20"/>
      <c r="G115" s="20"/>
    </row>
    <row r="116" spans="1:7" x14ac:dyDescent="0.3">
      <c r="A116" s="6"/>
      <c r="B116" s="19"/>
      <c r="C116" s="19"/>
      <c r="D116" s="20"/>
      <c r="E116" s="20"/>
      <c r="F116" s="20"/>
      <c r="G116" s="20"/>
    </row>
    <row r="117" spans="1:7" x14ac:dyDescent="0.3">
      <c r="A117" s="6"/>
      <c r="B117" s="19"/>
      <c r="C117" s="19"/>
      <c r="D117" s="20"/>
      <c r="E117" s="20"/>
      <c r="F117" s="20"/>
      <c r="G117" s="20"/>
    </row>
    <row r="118" spans="1:7" x14ac:dyDescent="0.3">
      <c r="A118" s="6"/>
      <c r="B118" s="19"/>
      <c r="C118" s="19"/>
      <c r="D118" s="20"/>
      <c r="E118" s="20"/>
      <c r="F118" s="20"/>
      <c r="G118" s="20"/>
    </row>
    <row r="119" spans="1:7" x14ac:dyDescent="0.3">
      <c r="A119" s="6"/>
      <c r="B119" s="19"/>
      <c r="C119" s="19"/>
      <c r="D119" s="19"/>
      <c r="E119" s="19"/>
      <c r="F119" s="19"/>
      <c r="G119" s="19"/>
    </row>
    <row r="120" spans="1:7" x14ac:dyDescent="0.3">
      <c r="A120" s="6"/>
      <c r="B120" s="6"/>
      <c r="C120" s="6"/>
      <c r="D120" s="6"/>
      <c r="E120" s="6"/>
      <c r="F120" s="6"/>
      <c r="G120" s="6"/>
    </row>
    <row r="121" spans="1:7" x14ac:dyDescent="0.3">
      <c r="A121" s="6"/>
      <c r="B121" s="6"/>
      <c r="C121" s="6"/>
      <c r="D121" s="6"/>
      <c r="E121" s="6"/>
      <c r="F121" s="6"/>
      <c r="G121" s="6"/>
    </row>
    <row r="122" spans="1:7" x14ac:dyDescent="0.3">
      <c r="A122" s="6"/>
      <c r="B122" s="6"/>
      <c r="C122" s="6"/>
      <c r="D122" s="6"/>
      <c r="E122" s="6"/>
      <c r="F122" s="6"/>
      <c r="G122" s="6"/>
    </row>
    <row r="123" spans="1:7" x14ac:dyDescent="0.3">
      <c r="A123" s="6"/>
      <c r="B123" s="6"/>
      <c r="C123" s="6"/>
      <c r="D123" s="6"/>
      <c r="E123" s="6"/>
      <c r="F123" s="6"/>
      <c r="G123" s="6"/>
    </row>
    <row r="124" spans="1:7" x14ac:dyDescent="0.3">
      <c r="A124" s="6"/>
      <c r="B124" s="6"/>
      <c r="C124" s="6"/>
      <c r="D124" s="6"/>
      <c r="E124" s="6"/>
      <c r="F124" s="6"/>
      <c r="G124" s="6"/>
    </row>
    <row r="125" spans="1:7" x14ac:dyDescent="0.3">
      <c r="A125" s="6"/>
      <c r="B125" s="6"/>
      <c r="C125" s="6"/>
      <c r="D125" s="6"/>
      <c r="E125" s="6"/>
      <c r="F125" s="6"/>
      <c r="G125" s="6"/>
    </row>
    <row r="126" spans="1:7" x14ac:dyDescent="0.3">
      <c r="A126" s="6"/>
      <c r="B126" s="6"/>
      <c r="C126" s="6"/>
      <c r="D126" s="6"/>
      <c r="E126" s="6"/>
      <c r="F126" s="6"/>
      <c r="G126" s="6"/>
    </row>
    <row r="127" spans="1:7" x14ac:dyDescent="0.3">
      <c r="A127" s="6"/>
      <c r="B127" s="6"/>
      <c r="C127" s="6"/>
      <c r="D127" s="6"/>
      <c r="E127" s="6"/>
      <c r="F127" s="6"/>
      <c r="G127" s="6"/>
    </row>
    <row r="128" spans="1:7" x14ac:dyDescent="0.3">
      <c r="A128" s="6"/>
      <c r="B128" s="6"/>
      <c r="C128" s="6"/>
      <c r="D128" s="6"/>
      <c r="E128" s="6"/>
      <c r="F128" s="6"/>
      <c r="G128" s="6"/>
    </row>
    <row r="129" spans="1:7" x14ac:dyDescent="0.3">
      <c r="A129" s="6"/>
      <c r="B129" s="6"/>
      <c r="C129" s="6"/>
      <c r="D129" s="6"/>
      <c r="E129" s="6"/>
      <c r="F129" s="6"/>
      <c r="G129" s="6"/>
    </row>
    <row r="130" spans="1:7" x14ac:dyDescent="0.3">
      <c r="A130" s="6"/>
      <c r="B130" s="6"/>
      <c r="C130" s="6"/>
      <c r="D130" s="6"/>
      <c r="E130" s="6"/>
      <c r="F130" s="6"/>
      <c r="G130" s="6"/>
    </row>
    <row r="131" spans="1:7" x14ac:dyDescent="0.3">
      <c r="A131" s="6"/>
      <c r="B131" s="6"/>
      <c r="C131" s="6"/>
      <c r="D131" s="6"/>
      <c r="E131" s="6"/>
      <c r="F131" s="6"/>
      <c r="G131" s="6"/>
    </row>
    <row r="132" spans="1:7" x14ac:dyDescent="0.3">
      <c r="A132" s="6"/>
      <c r="B132" s="6"/>
      <c r="C132" s="6"/>
      <c r="D132" s="6"/>
      <c r="E132" s="6"/>
      <c r="F132" s="6"/>
      <c r="G132" s="6"/>
    </row>
    <row r="133" spans="1:7" x14ac:dyDescent="0.3">
      <c r="A133" s="6"/>
      <c r="B133" s="6"/>
      <c r="C133" s="6"/>
      <c r="D133" s="6"/>
      <c r="E133" s="6"/>
      <c r="F133" s="6"/>
      <c r="G133" s="6"/>
    </row>
    <row r="134" spans="1:7" x14ac:dyDescent="0.3">
      <c r="A134" s="6"/>
      <c r="B134" s="6"/>
      <c r="C134" s="6"/>
      <c r="D134" s="6"/>
      <c r="E134" s="6"/>
      <c r="F134" s="6"/>
      <c r="G134" s="6"/>
    </row>
    <row r="135" spans="1:7" x14ac:dyDescent="0.3">
      <c r="A135" s="6"/>
      <c r="B135" s="6"/>
      <c r="C135" s="6"/>
      <c r="D135" s="6"/>
      <c r="E135" s="6"/>
      <c r="F135" s="6"/>
      <c r="G135" s="6"/>
    </row>
    <row r="136" spans="1:7" x14ac:dyDescent="0.3">
      <c r="A136" s="6"/>
      <c r="B136" s="6"/>
      <c r="C136" s="6"/>
      <c r="D136" s="6"/>
      <c r="E136" s="6"/>
      <c r="F136" s="6"/>
      <c r="G136" s="6"/>
    </row>
    <row r="137" spans="1:7" x14ac:dyDescent="0.3">
      <c r="A137" s="6"/>
      <c r="B137" s="6"/>
      <c r="C137" s="6"/>
      <c r="D137" s="6"/>
      <c r="E137" s="6"/>
      <c r="F137" s="6"/>
      <c r="G137" s="6"/>
    </row>
    <row r="138" spans="1:7" x14ac:dyDescent="0.3">
      <c r="A138" s="6"/>
      <c r="B138" s="6"/>
      <c r="C138" s="6"/>
      <c r="D138" s="6"/>
      <c r="E138" s="6"/>
      <c r="F138" s="6"/>
      <c r="G138" s="6"/>
    </row>
    <row r="139" spans="1:7" x14ac:dyDescent="0.3">
      <c r="A139" s="6"/>
      <c r="B139" s="6"/>
      <c r="C139" s="6"/>
      <c r="D139" s="6"/>
      <c r="E139" s="6"/>
      <c r="F139" s="6"/>
      <c r="G139" s="6"/>
    </row>
    <row r="140" spans="1:7" x14ac:dyDescent="0.3">
      <c r="A140" s="6"/>
      <c r="B140" s="6"/>
      <c r="C140" s="6"/>
      <c r="D140" s="6"/>
      <c r="E140" s="6"/>
      <c r="F140" s="6"/>
      <c r="G140" s="6"/>
    </row>
    <row r="141" spans="1:7" x14ac:dyDescent="0.3">
      <c r="A141" s="6"/>
      <c r="B141" s="6"/>
      <c r="C141" s="6"/>
      <c r="D141" s="6"/>
      <c r="E141" s="6"/>
      <c r="F141" s="6"/>
      <c r="G141" s="6"/>
    </row>
    <row r="142" spans="1:7" x14ac:dyDescent="0.3">
      <c r="A142" s="6"/>
      <c r="B142" s="6"/>
      <c r="C142" s="6"/>
      <c r="D142" s="6"/>
      <c r="E142" s="6"/>
      <c r="F142" s="6"/>
      <c r="G142" s="6"/>
    </row>
    <row r="143" spans="1:7" x14ac:dyDescent="0.3">
      <c r="A143" s="6"/>
      <c r="B143" s="6"/>
      <c r="C143" s="6"/>
      <c r="D143" s="6"/>
      <c r="E143" s="6"/>
      <c r="F143" s="6"/>
      <c r="G143" s="6"/>
    </row>
    <row r="144" spans="1:7" x14ac:dyDescent="0.3">
      <c r="A144" s="6"/>
      <c r="B144" s="6"/>
      <c r="C144" s="6"/>
      <c r="D144" s="6"/>
      <c r="E144" s="6"/>
      <c r="F144" s="6"/>
      <c r="G144" s="6"/>
    </row>
    <row r="145" spans="1:7" x14ac:dyDescent="0.3">
      <c r="A145" s="6"/>
      <c r="B145" s="6"/>
      <c r="C145" s="6"/>
      <c r="D145" s="6"/>
      <c r="E145" s="6"/>
      <c r="F145" s="6"/>
      <c r="G145" s="6"/>
    </row>
    <row r="146" spans="1:7" x14ac:dyDescent="0.3">
      <c r="A146" s="6"/>
      <c r="B146" s="6"/>
      <c r="C146" s="6"/>
      <c r="D146" s="6"/>
      <c r="E146" s="6"/>
      <c r="F146" s="6"/>
      <c r="G146" s="6"/>
    </row>
    <row r="147" spans="1:7" x14ac:dyDescent="0.3">
      <c r="A147" s="6"/>
      <c r="B147" s="6"/>
      <c r="C147" s="6"/>
      <c r="D147" s="6"/>
      <c r="E147" s="6"/>
      <c r="F147" s="6"/>
      <c r="G147" s="6"/>
    </row>
    <row r="148" spans="1:7" x14ac:dyDescent="0.3">
      <c r="A148" s="6"/>
      <c r="B148" s="6"/>
      <c r="C148" s="6"/>
      <c r="D148" s="6"/>
      <c r="E148" s="6"/>
      <c r="F148" s="6"/>
      <c r="G148" s="6"/>
    </row>
    <row r="149" spans="1:7" x14ac:dyDescent="0.3">
      <c r="A149" s="6"/>
      <c r="B149" s="6"/>
      <c r="C149" s="6"/>
      <c r="D149" s="6"/>
      <c r="E149" s="6"/>
      <c r="F149" s="6"/>
      <c r="G149" s="6"/>
    </row>
    <row r="150" spans="1:7" x14ac:dyDescent="0.3">
      <c r="A150" s="6"/>
      <c r="B150" s="6"/>
      <c r="C150" s="6"/>
      <c r="D150" s="6"/>
      <c r="E150" s="6"/>
      <c r="F150" s="6"/>
      <c r="G150" s="6"/>
    </row>
    <row r="151" spans="1:7" x14ac:dyDescent="0.3">
      <c r="A151" s="6"/>
      <c r="B151" s="6"/>
      <c r="C151" s="6"/>
      <c r="D151" s="6"/>
      <c r="E151" s="6"/>
      <c r="F151" s="6"/>
      <c r="G151" s="6"/>
    </row>
    <row r="152" spans="1:7" x14ac:dyDescent="0.3">
      <c r="A152" s="6"/>
      <c r="B152" s="6"/>
      <c r="C152" s="6"/>
      <c r="D152" s="6"/>
      <c r="E152" s="6"/>
      <c r="F152" s="6"/>
      <c r="G152" s="6"/>
    </row>
    <row r="153" spans="1:7" x14ac:dyDescent="0.3">
      <c r="A153" s="6"/>
      <c r="B153" s="6"/>
      <c r="C153" s="6"/>
      <c r="D153" s="6"/>
      <c r="E153" s="6"/>
      <c r="F153" s="6"/>
      <c r="G153" s="6"/>
    </row>
    <row r="154" spans="1:7" x14ac:dyDescent="0.3">
      <c r="A154" s="6"/>
      <c r="B154" s="6"/>
      <c r="C154" s="6"/>
      <c r="D154" s="6"/>
      <c r="E154" s="6"/>
      <c r="F154" s="6"/>
      <c r="G154" s="6"/>
    </row>
    <row r="155" spans="1:7" x14ac:dyDescent="0.3">
      <c r="A155" s="6"/>
      <c r="B155" s="6"/>
      <c r="C155" s="6"/>
      <c r="D155" s="6"/>
      <c r="E155" s="6"/>
      <c r="F155" s="6"/>
      <c r="G155" s="6"/>
    </row>
    <row r="156" spans="1:7" x14ac:dyDescent="0.3">
      <c r="A156" s="6"/>
      <c r="B156" s="6"/>
      <c r="C156" s="6"/>
      <c r="D156" s="6"/>
      <c r="E156" s="6"/>
      <c r="F156" s="6"/>
      <c r="G156" s="6"/>
    </row>
    <row r="157" spans="1:7" x14ac:dyDescent="0.3">
      <c r="A157" s="6"/>
      <c r="B157" s="6"/>
      <c r="C157" s="6"/>
      <c r="D157" s="6"/>
      <c r="E157" s="6"/>
      <c r="F157" s="6"/>
      <c r="G157" s="6"/>
    </row>
    <row r="158" spans="1:7" x14ac:dyDescent="0.3">
      <c r="A158" s="6"/>
      <c r="B158" s="6"/>
      <c r="C158" s="6"/>
      <c r="D158" s="6"/>
      <c r="E158" s="6"/>
      <c r="F158" s="6"/>
      <c r="G158" s="6"/>
    </row>
    <row r="159" spans="1:7" x14ac:dyDescent="0.3">
      <c r="A159" s="6"/>
      <c r="B159" s="6"/>
      <c r="C159" s="6"/>
      <c r="D159" s="6"/>
      <c r="E159" s="6"/>
      <c r="F159" s="6"/>
      <c r="G159" s="6"/>
    </row>
    <row r="160" spans="1:7" x14ac:dyDescent="0.3">
      <c r="A160" s="6"/>
      <c r="B160" s="6"/>
      <c r="C160" s="6"/>
      <c r="D160" s="6"/>
      <c r="E160" s="6"/>
      <c r="F160" s="6"/>
      <c r="G160" s="6"/>
    </row>
    <row r="161" spans="1:7" x14ac:dyDescent="0.3">
      <c r="A161" s="6"/>
      <c r="B161" s="6"/>
      <c r="C161" s="6"/>
      <c r="D161" s="6"/>
      <c r="E161" s="6"/>
      <c r="F161" s="6"/>
      <c r="G161" s="6"/>
    </row>
    <row r="162" spans="1:7" x14ac:dyDescent="0.3">
      <c r="A162" s="6"/>
      <c r="B162" s="6"/>
      <c r="C162" s="6"/>
      <c r="D162" s="6"/>
      <c r="E162" s="6"/>
      <c r="F162" s="6"/>
      <c r="G162" s="6"/>
    </row>
    <row r="163" spans="1:7" x14ac:dyDescent="0.3">
      <c r="A163" s="6"/>
      <c r="B163" s="6"/>
      <c r="C163" s="6"/>
      <c r="D163" s="6"/>
      <c r="E163" s="6"/>
      <c r="F163" s="6"/>
      <c r="G163" s="6"/>
    </row>
    <row r="164" spans="1:7" x14ac:dyDescent="0.3">
      <c r="A164" s="6"/>
      <c r="B164" s="6"/>
      <c r="C164" s="6"/>
      <c r="D164" s="6"/>
      <c r="E164" s="6"/>
      <c r="F164" s="6"/>
      <c r="G164" s="6"/>
    </row>
    <row r="165" spans="1:7" x14ac:dyDescent="0.3">
      <c r="A165" s="6"/>
      <c r="B165" s="6"/>
      <c r="C165" s="6"/>
      <c r="D165" s="6"/>
      <c r="E165" s="6"/>
      <c r="F165" s="6"/>
      <c r="G165" s="6"/>
    </row>
    <row r="166" spans="1:7" x14ac:dyDescent="0.3">
      <c r="A166" s="6"/>
      <c r="B166" s="6"/>
      <c r="C166" s="6"/>
      <c r="D166" s="6"/>
      <c r="E166" s="6"/>
      <c r="F166" s="6"/>
      <c r="G166" s="6"/>
    </row>
    <row r="167" spans="1:7" x14ac:dyDescent="0.3">
      <c r="A167" s="6"/>
      <c r="B167" s="6"/>
      <c r="C167" s="6"/>
      <c r="D167" s="6"/>
      <c r="E167" s="6"/>
      <c r="F167" s="6"/>
      <c r="G167" s="6"/>
    </row>
    <row r="168" spans="1:7" x14ac:dyDescent="0.3">
      <c r="A168" s="6"/>
      <c r="B168" s="6"/>
      <c r="C168" s="6"/>
      <c r="D168" s="6"/>
      <c r="E168" s="6"/>
      <c r="F168" s="6"/>
      <c r="G168" s="6"/>
    </row>
    <row r="169" spans="1:7" x14ac:dyDescent="0.3">
      <c r="A169" s="6"/>
      <c r="B169" s="6"/>
      <c r="C169" s="6"/>
      <c r="D169" s="6"/>
      <c r="E169" s="6"/>
      <c r="F169" s="6"/>
      <c r="G169" s="6"/>
    </row>
    <row r="170" spans="1:7" x14ac:dyDescent="0.3">
      <c r="A170" s="6"/>
      <c r="B170" s="6"/>
      <c r="C170" s="6"/>
      <c r="D170" s="6"/>
      <c r="E170" s="6"/>
      <c r="F170" s="6"/>
      <c r="G170" s="6"/>
    </row>
    <row r="171" spans="1:7" x14ac:dyDescent="0.3">
      <c r="A171" s="6"/>
      <c r="B171" s="6"/>
      <c r="C171" s="6"/>
      <c r="D171" s="6"/>
      <c r="E171" s="6"/>
      <c r="F171" s="6"/>
      <c r="G171" s="6"/>
    </row>
    <row r="172" spans="1:7" x14ac:dyDescent="0.3">
      <c r="A172" s="6"/>
      <c r="B172" s="6"/>
      <c r="C172" s="6"/>
      <c r="D172" s="6"/>
      <c r="E172" s="6"/>
      <c r="F172" s="6"/>
      <c r="G172" s="6"/>
    </row>
    <row r="173" spans="1:7" x14ac:dyDescent="0.3">
      <c r="A173" s="6"/>
      <c r="B173" s="6"/>
      <c r="C173" s="6"/>
      <c r="D173" s="6"/>
      <c r="E173" s="6"/>
      <c r="F173" s="6"/>
      <c r="G173" s="6"/>
    </row>
    <row r="174" spans="1:7" x14ac:dyDescent="0.3">
      <c r="A174" s="6"/>
      <c r="B174" s="6"/>
      <c r="C174" s="6"/>
      <c r="D174" s="6"/>
      <c r="E174" s="6"/>
      <c r="F174" s="6"/>
      <c r="G174" s="6"/>
    </row>
    <row r="175" spans="1:7" x14ac:dyDescent="0.3">
      <c r="A175" s="6"/>
      <c r="B175" s="6"/>
      <c r="C175" s="6"/>
      <c r="D175" s="6"/>
      <c r="E175" s="6"/>
      <c r="F175" s="6"/>
      <c r="G175" s="6"/>
    </row>
    <row r="176" spans="1:7" x14ac:dyDescent="0.3">
      <c r="A176" s="6"/>
      <c r="B176" s="6"/>
      <c r="C176" s="6"/>
      <c r="D176" s="6"/>
      <c r="E176" s="6"/>
      <c r="F176" s="6"/>
      <c r="G176" s="6"/>
    </row>
    <row r="177" spans="1:7" x14ac:dyDescent="0.3">
      <c r="A177" s="6"/>
      <c r="B177" s="6"/>
      <c r="C177" s="6"/>
      <c r="D177" s="6"/>
      <c r="E177" s="6"/>
      <c r="F177" s="6"/>
      <c r="G177" s="6"/>
    </row>
    <row r="178" spans="1:7" x14ac:dyDescent="0.3">
      <c r="A178" s="6"/>
      <c r="B178" s="6"/>
      <c r="C178" s="6"/>
      <c r="D178" s="6"/>
      <c r="E178" s="6"/>
      <c r="F178" s="6"/>
      <c r="G178" s="6"/>
    </row>
    <row r="179" spans="1:7" x14ac:dyDescent="0.3">
      <c r="A179" s="6"/>
      <c r="B179" s="6"/>
      <c r="C179" s="6"/>
      <c r="D179" s="6"/>
      <c r="E179" s="6"/>
      <c r="F179" s="6"/>
      <c r="G179" s="6"/>
    </row>
    <row r="180" spans="1:7" x14ac:dyDescent="0.3">
      <c r="A180" s="6"/>
      <c r="B180" s="6"/>
      <c r="C180" s="6"/>
      <c r="D180" s="6"/>
      <c r="E180" s="6"/>
      <c r="F180" s="6"/>
      <c r="G180" s="6"/>
    </row>
    <row r="181" spans="1:7" x14ac:dyDescent="0.3">
      <c r="A181" s="6"/>
      <c r="B181" s="6"/>
      <c r="C181" s="6"/>
      <c r="D181" s="6"/>
      <c r="E181" s="6"/>
      <c r="F181" s="6"/>
      <c r="G181" s="6"/>
    </row>
    <row r="182" spans="1:7" x14ac:dyDescent="0.3">
      <c r="A182" s="6"/>
      <c r="B182" s="6"/>
      <c r="C182" s="6"/>
      <c r="D182" s="6"/>
      <c r="E182" s="6"/>
      <c r="F182" s="6"/>
      <c r="G182" s="6"/>
    </row>
    <row r="183" spans="1:7" x14ac:dyDescent="0.3">
      <c r="A183" s="6"/>
      <c r="B183" s="6"/>
      <c r="C183" s="6"/>
      <c r="D183" s="6"/>
      <c r="E183" s="6"/>
      <c r="F183" s="6"/>
      <c r="G183" s="6"/>
    </row>
    <row r="184" spans="1:7" x14ac:dyDescent="0.3">
      <c r="A184" s="6"/>
      <c r="B184" s="6"/>
      <c r="C184" s="6"/>
      <c r="D184" s="6"/>
      <c r="E184" s="6"/>
      <c r="F184" s="6"/>
      <c r="G184" s="6"/>
    </row>
    <row r="185" spans="1:7" x14ac:dyDescent="0.3">
      <c r="A185" s="6"/>
      <c r="B185" s="6"/>
      <c r="C185" s="6"/>
      <c r="D185" s="6"/>
      <c r="E185" s="6"/>
      <c r="F185" s="6"/>
      <c r="G185" s="6"/>
    </row>
    <row r="186" spans="1:7" x14ac:dyDescent="0.3">
      <c r="A186" s="6"/>
      <c r="B186" s="6"/>
      <c r="C186" s="6"/>
      <c r="D186" s="6"/>
      <c r="E186" s="6"/>
      <c r="F186" s="6"/>
      <c r="G186" s="6"/>
    </row>
    <row r="187" spans="1:7" x14ac:dyDescent="0.3">
      <c r="A187" s="6"/>
      <c r="B187" s="6"/>
      <c r="C187" s="6"/>
      <c r="D187" s="6"/>
      <c r="E187" s="6"/>
      <c r="F187" s="6"/>
      <c r="G187" s="6"/>
    </row>
    <row r="188" spans="1:7" x14ac:dyDescent="0.3">
      <c r="A188" s="6"/>
      <c r="B188" s="6"/>
      <c r="C188" s="6"/>
      <c r="D188" s="6"/>
      <c r="E188" s="6"/>
      <c r="F188" s="6"/>
      <c r="G188" s="6"/>
    </row>
    <row r="189" spans="1:7" x14ac:dyDescent="0.3">
      <c r="A189" s="6"/>
      <c r="B189" s="6"/>
      <c r="C189" s="6"/>
      <c r="D189" s="6"/>
      <c r="E189" s="6"/>
      <c r="F189" s="6"/>
      <c r="G189" s="6"/>
    </row>
    <row r="190" spans="1:7" x14ac:dyDescent="0.3">
      <c r="A190" s="6"/>
      <c r="B190" s="6"/>
      <c r="C190" s="6"/>
      <c r="D190" s="6"/>
      <c r="E190" s="6"/>
      <c r="F190" s="6"/>
      <c r="G190" s="6"/>
    </row>
    <row r="191" spans="1:7" x14ac:dyDescent="0.3">
      <c r="A191" s="6"/>
      <c r="B191" s="6"/>
      <c r="C191" s="6"/>
      <c r="D191" s="6"/>
      <c r="E191" s="6"/>
      <c r="F191" s="6"/>
      <c r="G191" s="6"/>
    </row>
    <row r="192" spans="1:7" x14ac:dyDescent="0.3">
      <c r="A192" s="6"/>
      <c r="B192" s="6"/>
      <c r="C192" s="6"/>
      <c r="D192" s="6"/>
      <c r="E192" s="6"/>
      <c r="F192" s="6"/>
      <c r="G192" s="6"/>
    </row>
    <row r="193" spans="1:7" x14ac:dyDescent="0.3">
      <c r="A193" s="6"/>
      <c r="B193" s="6"/>
      <c r="C193" s="6"/>
      <c r="D193" s="6"/>
      <c r="E193" s="6"/>
      <c r="F193" s="6"/>
      <c r="G193" s="6"/>
    </row>
    <row r="194" spans="1:7" x14ac:dyDescent="0.3">
      <c r="A194" s="6"/>
      <c r="B194" s="6"/>
      <c r="C194" s="6"/>
      <c r="D194" s="6"/>
      <c r="E194" s="6"/>
      <c r="F194" s="6"/>
      <c r="G194" s="6"/>
    </row>
    <row r="195" spans="1:7" x14ac:dyDescent="0.3">
      <c r="A195" s="6"/>
      <c r="B195" s="6"/>
      <c r="C195" s="6"/>
      <c r="D195" s="6"/>
      <c r="E195" s="6"/>
      <c r="F195" s="6"/>
      <c r="G195" s="6"/>
    </row>
    <row r="196" spans="1:7" x14ac:dyDescent="0.3">
      <c r="A196" s="6"/>
      <c r="B196" s="6"/>
      <c r="C196" s="6"/>
      <c r="D196" s="6"/>
      <c r="E196" s="6"/>
      <c r="F196" s="6"/>
      <c r="G196" s="6"/>
    </row>
    <row r="197" spans="1:7" x14ac:dyDescent="0.3">
      <c r="A197" s="6"/>
      <c r="B197" s="6"/>
      <c r="C197" s="6"/>
      <c r="D197" s="6"/>
      <c r="E197" s="6"/>
      <c r="F197" s="6"/>
      <c r="G197" s="6"/>
    </row>
    <row r="198" spans="1:7" x14ac:dyDescent="0.3">
      <c r="A198" s="6"/>
      <c r="B198" s="6"/>
      <c r="C198" s="6"/>
      <c r="D198" s="6"/>
      <c r="E198" s="6"/>
      <c r="F198" s="6"/>
      <c r="G198" s="6"/>
    </row>
    <row r="199" spans="1:7" x14ac:dyDescent="0.3">
      <c r="A199" s="6"/>
      <c r="B199" s="6"/>
      <c r="C199" s="6"/>
      <c r="D199" s="6"/>
      <c r="E199" s="6"/>
      <c r="F199" s="6"/>
      <c r="G199" s="6"/>
    </row>
    <row r="200" spans="1:7" x14ac:dyDescent="0.3">
      <c r="A200" s="6"/>
      <c r="B200" s="6"/>
      <c r="C200" s="6"/>
      <c r="D200" s="6"/>
      <c r="E200" s="6"/>
      <c r="F200" s="6"/>
      <c r="G200" s="6"/>
    </row>
    <row r="201" spans="1:7" x14ac:dyDescent="0.3">
      <c r="A201" s="6"/>
      <c r="B201" s="6"/>
      <c r="C201" s="6"/>
      <c r="D201" s="6"/>
      <c r="E201" s="6"/>
      <c r="F201" s="6"/>
      <c r="G201" s="6"/>
    </row>
  </sheetData>
  <sheetProtection algorithmName="SHA-512" hashValue="0rgLrT5jUC3XrtW2NhFskyB1lIuL9M7/PASNYJkDoV3R8NSq3qPdwohz+dK7wH0F19S7UFwf/JeRhzI3FSHrOA==" saltValue="ApP3EugHBE3PorS/FC5Wjg==" spinCount="100000" sheet="1" objects="1" scenarios="1"/>
  <pageMargins left="1.0629921259842521" right="0.6692913385826772" top="1.1811023622047245" bottom="0.98425196850393704" header="0.47244094488188981" footer="0.51181102362204722"/>
  <pageSetup paperSize="9" orientation="portrait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Spinner 1">
              <controlPr defaultSize="0" autoPict="0">
                <anchor>
                  <from>
                    <xdr:col>2</xdr:col>
                    <xdr:colOff>200025</xdr:colOff>
                    <xdr:row>4</xdr:row>
                    <xdr:rowOff>0</xdr:rowOff>
                  </from>
                  <to>
                    <xdr:col>2</xdr:col>
                    <xdr:colOff>333375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E178"/>
  <sheetViews>
    <sheetView workbookViewId="0">
      <selection activeCell="AA44" sqref="AA44"/>
    </sheetView>
  </sheetViews>
  <sheetFormatPr baseColWidth="10" defaultColWidth="11.42578125" defaultRowHeight="16.5" x14ac:dyDescent="0.3"/>
  <cols>
    <col min="1" max="1" width="24.28515625" style="28" customWidth="1"/>
    <col min="2" max="2" width="17.140625" style="28" customWidth="1"/>
    <col min="3" max="3" width="23.5703125" style="28" customWidth="1"/>
    <col min="4" max="6" width="5.5703125" style="28" customWidth="1"/>
    <col min="7" max="13" width="6.28515625" style="28" customWidth="1"/>
    <col min="14" max="14" width="5.7109375" style="28" customWidth="1"/>
    <col min="15" max="15" width="6.85546875" style="28" customWidth="1"/>
    <col min="16" max="16" width="5.5703125" style="28" customWidth="1"/>
    <col min="17" max="17" width="6.28515625" style="28" customWidth="1"/>
    <col min="18" max="20" width="5" style="28" bestFit="1" customWidth="1"/>
    <col min="21" max="21" width="4.85546875" style="28" bestFit="1" customWidth="1"/>
    <col min="22" max="25" width="5" style="28" bestFit="1" customWidth="1"/>
    <col min="26" max="27" width="14" style="28" customWidth="1"/>
    <col min="28" max="28" width="13.7109375" style="28" customWidth="1"/>
    <col min="29" max="30" width="14" style="28" customWidth="1"/>
    <col min="31" max="31" width="13.7109375" style="28" customWidth="1"/>
    <col min="32" max="32" width="9.7109375" style="28" customWidth="1"/>
    <col min="33" max="33" width="20.42578125" style="28" customWidth="1"/>
    <col min="34" max="34" width="9.7109375" style="28" customWidth="1"/>
    <col min="35" max="35" width="17.28515625" style="28" customWidth="1"/>
    <col min="36" max="36" width="9.7109375" style="28" customWidth="1"/>
    <col min="37" max="37" width="24.7109375" style="28" bestFit="1" customWidth="1"/>
    <col min="38" max="38" width="15.140625" style="28" customWidth="1"/>
    <col min="39" max="39" width="9.7109375" style="28" customWidth="1"/>
    <col min="40" max="40" width="24.7109375" style="28" bestFit="1" customWidth="1"/>
    <col min="41" max="41" width="15.140625" style="28" customWidth="1"/>
    <col min="42" max="42" width="9.7109375" style="28" customWidth="1"/>
    <col min="43" max="43" width="24.7109375" style="28" bestFit="1" customWidth="1"/>
    <col min="44" max="44" width="15.140625" style="28" customWidth="1"/>
    <col min="45" max="45" width="9.7109375" style="28" customWidth="1"/>
    <col min="46" max="46" width="24.7109375" style="28" bestFit="1" customWidth="1"/>
    <col min="47" max="47" width="15.140625" style="28" customWidth="1"/>
    <col min="48" max="48" width="9.7109375" style="28" customWidth="1"/>
    <col min="49" max="49" width="24.7109375" style="28" bestFit="1" customWidth="1"/>
    <col min="50" max="50" width="20.42578125" style="28" customWidth="1"/>
    <col min="51" max="51" width="9.7109375" style="28" customWidth="1"/>
    <col min="52" max="52" width="29.85546875" style="28" bestFit="1" customWidth="1"/>
    <col min="53" max="53" width="17.28515625" style="28" customWidth="1"/>
    <col min="54" max="54" width="20.42578125" style="28" bestFit="1" customWidth="1"/>
    <col min="55" max="55" width="9.7109375" style="28" bestFit="1" customWidth="1"/>
    <col min="56" max="56" width="29.85546875" style="28" bestFit="1" customWidth="1"/>
    <col min="57" max="57" width="9.85546875" style="28" bestFit="1" customWidth="1"/>
    <col min="58" max="58" width="17.7109375" style="28" bestFit="1" customWidth="1"/>
    <col min="59" max="60" width="17.28515625" style="28" bestFit="1" customWidth="1"/>
    <col min="61" max="16384" width="11.42578125" style="28"/>
  </cols>
  <sheetData>
    <row r="1" spans="1:24" x14ac:dyDescent="0.3">
      <c r="A1" s="32" t="s">
        <v>19</v>
      </c>
      <c r="B1"/>
      <c r="C1" s="32" t="s">
        <v>20</v>
      </c>
      <c r="D1"/>
      <c r="E1"/>
      <c r="F1"/>
      <c r="G1"/>
      <c r="H1"/>
      <c r="I1"/>
      <c r="J1"/>
      <c r="K1"/>
      <c r="L1"/>
      <c r="M1"/>
    </row>
    <row r="2" spans="1:24" x14ac:dyDescent="0.3">
      <c r="A2" s="32" t="s">
        <v>21</v>
      </c>
      <c r="B2" s="32" t="s">
        <v>39</v>
      </c>
      <c r="C2" s="51" t="s">
        <v>24</v>
      </c>
      <c r="D2" s="51" t="s">
        <v>25</v>
      </c>
      <c r="E2" s="51" t="s">
        <v>26</v>
      </c>
      <c r="F2" s="51" t="s">
        <v>27</v>
      </c>
      <c r="G2" s="51" t="s">
        <v>28</v>
      </c>
      <c r="H2" s="51" t="s">
        <v>29</v>
      </c>
      <c r="I2" s="51" t="s">
        <v>30</v>
      </c>
      <c r="J2" s="51" t="s">
        <v>31</v>
      </c>
      <c r="K2" s="51" t="s">
        <v>32</v>
      </c>
      <c r="L2" s="51" t="s">
        <v>33</v>
      </c>
      <c r="M2" s="51" t="s">
        <v>49</v>
      </c>
      <c r="N2" s="52" t="s">
        <v>51</v>
      </c>
      <c r="O2" s="69" t="s">
        <v>52</v>
      </c>
      <c r="P2" s="69" t="s">
        <v>53</v>
      </c>
      <c r="Q2" s="69" t="s">
        <v>54</v>
      </c>
      <c r="R2" s="69" t="s">
        <v>55</v>
      </c>
      <c r="S2" s="69" t="s">
        <v>56</v>
      </c>
      <c r="T2" s="69" t="s">
        <v>57</v>
      </c>
      <c r="U2" s="69" t="s">
        <v>58</v>
      </c>
      <c r="V2" s="69" t="s">
        <v>59</v>
      </c>
      <c r="W2" s="69" t="s">
        <v>60</v>
      </c>
      <c r="X2" s="69" t="s">
        <v>61</v>
      </c>
    </row>
    <row r="3" spans="1:24" x14ac:dyDescent="0.3">
      <c r="A3" s="21" t="s">
        <v>1</v>
      </c>
      <c r="B3" s="21" t="s">
        <v>37</v>
      </c>
      <c r="C3" s="53">
        <v>2</v>
      </c>
      <c r="D3" s="53">
        <v>16</v>
      </c>
      <c r="E3" s="53">
        <v>21</v>
      </c>
      <c r="F3" s="53">
        <v>35</v>
      </c>
      <c r="G3" s="53">
        <v>49</v>
      </c>
      <c r="H3" s="53">
        <v>58</v>
      </c>
      <c r="I3" s="53">
        <v>78</v>
      </c>
      <c r="J3" s="53">
        <v>80</v>
      </c>
      <c r="K3" s="53">
        <v>82</v>
      </c>
      <c r="L3" s="53">
        <v>82</v>
      </c>
      <c r="M3" s="53">
        <v>122</v>
      </c>
      <c r="N3" s="52">
        <v>133</v>
      </c>
      <c r="O3" s="69">
        <v>152</v>
      </c>
      <c r="P3" s="69">
        <v>183</v>
      </c>
      <c r="Q3" s="69">
        <v>190</v>
      </c>
      <c r="R3" s="69">
        <v>193</v>
      </c>
      <c r="S3" s="69">
        <v>209</v>
      </c>
      <c r="T3" s="69">
        <v>229</v>
      </c>
      <c r="U3" s="69">
        <v>231</v>
      </c>
      <c r="V3" s="69">
        <v>225</v>
      </c>
      <c r="W3" s="69">
        <v>205</v>
      </c>
      <c r="X3" s="69">
        <v>215</v>
      </c>
    </row>
    <row r="4" spans="1:24" x14ac:dyDescent="0.3">
      <c r="A4" s="21" t="s">
        <v>1</v>
      </c>
      <c r="B4" s="21" t="s">
        <v>38</v>
      </c>
      <c r="C4" s="53">
        <v>3</v>
      </c>
      <c r="D4" s="53">
        <v>10</v>
      </c>
      <c r="E4" s="53">
        <v>20</v>
      </c>
      <c r="F4" s="53">
        <v>47</v>
      </c>
      <c r="G4" s="53">
        <v>62</v>
      </c>
      <c r="H4" s="53">
        <v>82</v>
      </c>
      <c r="I4" s="53">
        <v>74</v>
      </c>
      <c r="J4" s="53">
        <v>88</v>
      </c>
      <c r="K4" s="53">
        <v>103</v>
      </c>
      <c r="L4" s="53">
        <v>100</v>
      </c>
      <c r="M4" s="53">
        <v>116</v>
      </c>
      <c r="N4" s="52">
        <v>97</v>
      </c>
      <c r="O4" s="69">
        <v>106</v>
      </c>
      <c r="P4" s="69">
        <v>108</v>
      </c>
      <c r="Q4" s="69">
        <v>75</v>
      </c>
      <c r="R4" s="69">
        <v>79</v>
      </c>
      <c r="S4" s="69">
        <v>90</v>
      </c>
      <c r="T4" s="69">
        <v>83</v>
      </c>
      <c r="U4" s="69">
        <v>64</v>
      </c>
      <c r="V4" s="69">
        <v>60</v>
      </c>
      <c r="W4" s="69">
        <v>74</v>
      </c>
      <c r="X4" s="69">
        <v>71</v>
      </c>
    </row>
    <row r="5" spans="1:24" x14ac:dyDescent="0.3">
      <c r="A5" s="21" t="s">
        <v>40</v>
      </c>
      <c r="B5" s="21"/>
      <c r="C5" s="53">
        <v>5</v>
      </c>
      <c r="D5" s="53">
        <v>26</v>
      </c>
      <c r="E5" s="53">
        <v>41</v>
      </c>
      <c r="F5" s="53">
        <v>82</v>
      </c>
      <c r="G5" s="53">
        <v>111</v>
      </c>
      <c r="H5" s="53">
        <v>140</v>
      </c>
      <c r="I5" s="53">
        <v>152</v>
      </c>
      <c r="J5" s="53">
        <v>168</v>
      </c>
      <c r="K5" s="53">
        <v>185</v>
      </c>
      <c r="L5" s="53">
        <v>182</v>
      </c>
      <c r="M5" s="53">
        <v>238</v>
      </c>
      <c r="N5" s="52">
        <v>230</v>
      </c>
      <c r="O5" s="69">
        <v>258</v>
      </c>
      <c r="P5" s="69">
        <v>291</v>
      </c>
      <c r="Q5" s="69">
        <v>265</v>
      </c>
      <c r="R5" s="69">
        <v>272</v>
      </c>
      <c r="S5" s="69">
        <v>299</v>
      </c>
      <c r="T5" s="69">
        <v>312</v>
      </c>
      <c r="U5" s="69">
        <v>295</v>
      </c>
      <c r="V5" s="69">
        <v>285</v>
      </c>
      <c r="W5" s="69">
        <v>279</v>
      </c>
      <c r="X5" s="69">
        <v>286</v>
      </c>
    </row>
    <row r="6" spans="1:24" x14ac:dyDescent="0.3">
      <c r="A6" s="21" t="s">
        <v>2</v>
      </c>
      <c r="B6" s="21" t="s">
        <v>37</v>
      </c>
      <c r="C6" s="53">
        <v>40</v>
      </c>
      <c r="D6" s="53">
        <v>86</v>
      </c>
      <c r="E6" s="53">
        <v>156</v>
      </c>
      <c r="F6" s="53">
        <v>198</v>
      </c>
      <c r="G6" s="53">
        <v>205</v>
      </c>
      <c r="H6" s="53">
        <v>219</v>
      </c>
      <c r="I6" s="53">
        <v>207</v>
      </c>
      <c r="J6" s="53">
        <v>219</v>
      </c>
      <c r="K6" s="53">
        <v>243</v>
      </c>
      <c r="L6" s="53">
        <v>246</v>
      </c>
      <c r="M6" s="53">
        <v>282</v>
      </c>
      <c r="N6" s="52">
        <v>303</v>
      </c>
      <c r="O6" s="69">
        <v>310</v>
      </c>
      <c r="P6" s="69">
        <v>340</v>
      </c>
      <c r="Q6" s="69">
        <v>369</v>
      </c>
      <c r="R6" s="69">
        <v>386</v>
      </c>
      <c r="S6" s="69">
        <v>397</v>
      </c>
      <c r="T6" s="69">
        <v>432</v>
      </c>
      <c r="U6" s="69">
        <v>449</v>
      </c>
      <c r="V6" s="69">
        <v>471</v>
      </c>
      <c r="W6" s="69">
        <v>454</v>
      </c>
      <c r="X6" s="69">
        <v>404</v>
      </c>
    </row>
    <row r="7" spans="1:24" x14ac:dyDescent="0.3">
      <c r="A7" s="21" t="s">
        <v>2</v>
      </c>
      <c r="B7" s="21" t="s">
        <v>38</v>
      </c>
      <c r="C7" s="53">
        <v>34</v>
      </c>
      <c r="D7" s="53">
        <v>43</v>
      </c>
      <c r="E7" s="53">
        <v>47</v>
      </c>
      <c r="F7" s="53">
        <v>61</v>
      </c>
      <c r="G7" s="53">
        <v>79</v>
      </c>
      <c r="H7" s="53">
        <v>71</v>
      </c>
      <c r="I7" s="53">
        <v>63</v>
      </c>
      <c r="J7" s="53">
        <v>62</v>
      </c>
      <c r="K7" s="53">
        <v>82</v>
      </c>
      <c r="L7" s="53">
        <v>90</v>
      </c>
      <c r="M7" s="53">
        <v>77</v>
      </c>
      <c r="N7" s="52">
        <v>72</v>
      </c>
      <c r="O7" s="69">
        <v>67</v>
      </c>
      <c r="P7" s="69">
        <v>73</v>
      </c>
      <c r="Q7" s="69">
        <v>62</v>
      </c>
      <c r="R7" s="69">
        <v>66</v>
      </c>
      <c r="S7" s="69">
        <v>58</v>
      </c>
      <c r="T7" s="69">
        <v>61</v>
      </c>
      <c r="U7" s="69">
        <v>53</v>
      </c>
      <c r="V7" s="69">
        <v>60</v>
      </c>
      <c r="W7" s="69">
        <v>59</v>
      </c>
      <c r="X7" s="69">
        <v>63</v>
      </c>
    </row>
    <row r="8" spans="1:24" x14ac:dyDescent="0.3">
      <c r="A8" s="21" t="s">
        <v>41</v>
      </c>
      <c r="B8" s="21"/>
      <c r="C8" s="53">
        <v>74</v>
      </c>
      <c r="D8" s="53">
        <v>129</v>
      </c>
      <c r="E8" s="53">
        <v>203</v>
      </c>
      <c r="F8" s="53">
        <v>259</v>
      </c>
      <c r="G8" s="53">
        <v>284</v>
      </c>
      <c r="H8" s="53">
        <v>290</v>
      </c>
      <c r="I8" s="53">
        <v>270</v>
      </c>
      <c r="J8" s="53">
        <v>281</v>
      </c>
      <c r="K8" s="53">
        <v>325</v>
      </c>
      <c r="L8" s="53">
        <v>336</v>
      </c>
      <c r="M8" s="53">
        <v>359</v>
      </c>
      <c r="N8" s="52">
        <v>375</v>
      </c>
      <c r="O8" s="69">
        <v>377</v>
      </c>
      <c r="P8" s="69">
        <v>413</v>
      </c>
      <c r="Q8" s="69">
        <v>431</v>
      </c>
      <c r="R8" s="69">
        <v>452</v>
      </c>
      <c r="S8" s="69">
        <v>455</v>
      </c>
      <c r="T8" s="69">
        <v>493</v>
      </c>
      <c r="U8" s="69">
        <v>502</v>
      </c>
      <c r="V8" s="69">
        <v>531</v>
      </c>
      <c r="W8" s="69">
        <v>513</v>
      </c>
      <c r="X8" s="69">
        <v>467</v>
      </c>
    </row>
    <row r="9" spans="1:24" x14ac:dyDescent="0.3">
      <c r="A9" s="21" t="s">
        <v>3</v>
      </c>
      <c r="B9" s="21" t="s">
        <v>37</v>
      </c>
      <c r="C9" s="53">
        <v>34</v>
      </c>
      <c r="D9" s="53">
        <v>117</v>
      </c>
      <c r="E9" s="53">
        <v>182</v>
      </c>
      <c r="F9" s="53">
        <v>246</v>
      </c>
      <c r="G9" s="53">
        <v>311</v>
      </c>
      <c r="H9" s="53">
        <v>357</v>
      </c>
      <c r="I9" s="53">
        <v>346</v>
      </c>
      <c r="J9" s="53">
        <v>358</v>
      </c>
      <c r="K9" s="53">
        <v>340</v>
      </c>
      <c r="L9" s="53">
        <v>446</v>
      </c>
      <c r="M9" s="53">
        <v>567</v>
      </c>
      <c r="N9" s="52">
        <v>650</v>
      </c>
      <c r="O9" s="69">
        <v>720</v>
      </c>
      <c r="P9" s="69">
        <v>804</v>
      </c>
      <c r="Q9" s="69">
        <v>891</v>
      </c>
      <c r="R9" s="69">
        <v>990</v>
      </c>
      <c r="S9" s="69">
        <v>1043</v>
      </c>
      <c r="T9" s="69">
        <v>1123</v>
      </c>
      <c r="U9" s="69">
        <v>1161</v>
      </c>
      <c r="V9" s="69">
        <v>1238</v>
      </c>
      <c r="W9" s="69">
        <v>1251</v>
      </c>
      <c r="X9" s="69">
        <v>1292</v>
      </c>
    </row>
    <row r="10" spans="1:24" x14ac:dyDescent="0.3">
      <c r="A10" s="21" t="s">
        <v>3</v>
      </c>
      <c r="B10" s="21" t="s">
        <v>38</v>
      </c>
      <c r="C10" s="53">
        <v>9</v>
      </c>
      <c r="D10" s="53">
        <v>20</v>
      </c>
      <c r="E10" s="53">
        <v>28</v>
      </c>
      <c r="F10" s="53">
        <v>36</v>
      </c>
      <c r="G10" s="53">
        <v>53</v>
      </c>
      <c r="H10" s="53">
        <v>62</v>
      </c>
      <c r="I10" s="53">
        <v>58</v>
      </c>
      <c r="J10" s="53">
        <v>68</v>
      </c>
      <c r="K10" s="53">
        <v>76</v>
      </c>
      <c r="L10" s="53">
        <v>59</v>
      </c>
      <c r="M10" s="53">
        <v>66</v>
      </c>
      <c r="N10" s="52">
        <v>47</v>
      </c>
      <c r="O10" s="69">
        <v>57</v>
      </c>
      <c r="P10" s="69">
        <v>46</v>
      </c>
      <c r="Q10" s="69">
        <v>59</v>
      </c>
      <c r="R10" s="69">
        <v>75</v>
      </c>
      <c r="S10" s="69">
        <v>70</v>
      </c>
      <c r="T10" s="69">
        <v>76</v>
      </c>
      <c r="U10" s="69">
        <v>101</v>
      </c>
      <c r="V10" s="69">
        <v>99</v>
      </c>
      <c r="W10" s="69">
        <v>106</v>
      </c>
      <c r="X10" s="69">
        <v>109</v>
      </c>
    </row>
    <row r="11" spans="1:24" x14ac:dyDescent="0.3">
      <c r="A11" s="21" t="s">
        <v>42</v>
      </c>
      <c r="B11" s="21"/>
      <c r="C11" s="53">
        <v>43</v>
      </c>
      <c r="D11" s="53">
        <v>137</v>
      </c>
      <c r="E11" s="53">
        <v>210</v>
      </c>
      <c r="F11" s="53">
        <v>282</v>
      </c>
      <c r="G11" s="53">
        <v>364</v>
      </c>
      <c r="H11" s="53">
        <v>419</v>
      </c>
      <c r="I11" s="53">
        <v>404</v>
      </c>
      <c r="J11" s="53">
        <v>426</v>
      </c>
      <c r="K11" s="53">
        <v>416</v>
      </c>
      <c r="L11" s="53">
        <v>505</v>
      </c>
      <c r="M11" s="53">
        <v>633</v>
      </c>
      <c r="N11" s="52">
        <v>697</v>
      </c>
      <c r="O11" s="69">
        <v>777</v>
      </c>
      <c r="P11" s="69">
        <v>850</v>
      </c>
      <c r="Q11" s="69">
        <v>950</v>
      </c>
      <c r="R11" s="69">
        <v>1065</v>
      </c>
      <c r="S11" s="69">
        <v>1113</v>
      </c>
      <c r="T11" s="69">
        <v>1199</v>
      </c>
      <c r="U11" s="69">
        <v>1262</v>
      </c>
      <c r="V11" s="69">
        <v>1337</v>
      </c>
      <c r="W11" s="69">
        <v>1357</v>
      </c>
      <c r="X11" s="69">
        <v>1401</v>
      </c>
    </row>
    <row r="12" spans="1:24" x14ac:dyDescent="0.3">
      <c r="A12" s="21" t="s">
        <v>4</v>
      </c>
      <c r="B12" s="21" t="s">
        <v>37</v>
      </c>
      <c r="C12" s="53">
        <v>0</v>
      </c>
      <c r="D12" s="53">
        <v>359</v>
      </c>
      <c r="E12" s="53">
        <v>396</v>
      </c>
      <c r="F12" s="53">
        <v>470</v>
      </c>
      <c r="G12" s="53">
        <v>626</v>
      </c>
      <c r="H12" s="53">
        <v>730</v>
      </c>
      <c r="I12" s="53">
        <v>847</v>
      </c>
      <c r="J12" s="53">
        <v>872</v>
      </c>
      <c r="K12" s="53">
        <v>892</v>
      </c>
      <c r="L12" s="53">
        <v>961</v>
      </c>
      <c r="M12" s="53">
        <v>987</v>
      </c>
      <c r="N12" s="52">
        <v>1070</v>
      </c>
      <c r="O12" s="69">
        <v>1151</v>
      </c>
      <c r="P12" s="69">
        <v>1332</v>
      </c>
      <c r="Q12" s="69">
        <v>1447</v>
      </c>
      <c r="R12" s="69">
        <v>1567</v>
      </c>
      <c r="S12" s="69">
        <v>1859</v>
      </c>
      <c r="T12" s="69">
        <v>1976</v>
      </c>
      <c r="U12" s="69">
        <v>1774</v>
      </c>
      <c r="V12" s="69">
        <v>1968</v>
      </c>
      <c r="W12" s="69">
        <v>1756</v>
      </c>
      <c r="X12" s="69">
        <v>1719</v>
      </c>
    </row>
    <row r="13" spans="1:24" x14ac:dyDescent="0.3">
      <c r="A13" s="21" t="s">
        <v>4</v>
      </c>
      <c r="B13" s="21" t="s">
        <v>38</v>
      </c>
      <c r="C13" s="53">
        <v>0</v>
      </c>
      <c r="D13" s="53">
        <v>0</v>
      </c>
      <c r="E13" s="53">
        <v>173</v>
      </c>
      <c r="F13" s="53">
        <v>279</v>
      </c>
      <c r="G13" s="53">
        <v>291</v>
      </c>
      <c r="H13" s="53">
        <v>332</v>
      </c>
      <c r="I13" s="53">
        <v>459</v>
      </c>
      <c r="J13" s="53">
        <v>506</v>
      </c>
      <c r="K13" s="53">
        <v>501</v>
      </c>
      <c r="L13" s="53">
        <v>496</v>
      </c>
      <c r="M13" s="53">
        <v>569</v>
      </c>
      <c r="N13" s="52">
        <v>595</v>
      </c>
      <c r="O13" s="69">
        <v>573</v>
      </c>
      <c r="P13" s="69">
        <v>609</v>
      </c>
      <c r="Q13" s="69">
        <v>684</v>
      </c>
      <c r="R13" s="69">
        <v>588</v>
      </c>
      <c r="S13" s="69">
        <v>426</v>
      </c>
      <c r="T13" s="69">
        <v>186</v>
      </c>
      <c r="U13" s="69">
        <v>300</v>
      </c>
      <c r="V13" s="69">
        <v>177</v>
      </c>
      <c r="W13" s="69">
        <v>299</v>
      </c>
      <c r="X13" s="69">
        <v>256</v>
      </c>
    </row>
    <row r="14" spans="1:24" x14ac:dyDescent="0.3">
      <c r="A14" s="21" t="s">
        <v>43</v>
      </c>
      <c r="B14" s="21"/>
      <c r="C14" s="53">
        <v>0</v>
      </c>
      <c r="D14" s="53">
        <v>359</v>
      </c>
      <c r="E14" s="53">
        <v>569</v>
      </c>
      <c r="F14" s="53">
        <v>749</v>
      </c>
      <c r="G14" s="53">
        <v>917</v>
      </c>
      <c r="H14" s="53">
        <v>1062</v>
      </c>
      <c r="I14" s="53">
        <v>1306</v>
      </c>
      <c r="J14" s="53">
        <v>1378</v>
      </c>
      <c r="K14" s="53">
        <v>1393</v>
      </c>
      <c r="L14" s="53">
        <v>1457</v>
      </c>
      <c r="M14" s="53">
        <v>1556</v>
      </c>
      <c r="N14" s="52">
        <v>1665</v>
      </c>
      <c r="O14" s="69">
        <v>1724</v>
      </c>
      <c r="P14" s="69">
        <v>1941</v>
      </c>
      <c r="Q14" s="69">
        <v>2131</v>
      </c>
      <c r="R14" s="69">
        <v>2155</v>
      </c>
      <c r="S14" s="69">
        <v>2285</v>
      </c>
      <c r="T14" s="69">
        <v>2162</v>
      </c>
      <c r="U14" s="69">
        <v>2074</v>
      </c>
      <c r="V14" s="69">
        <v>2145</v>
      </c>
      <c r="W14" s="69">
        <v>2055</v>
      </c>
      <c r="X14" s="69">
        <v>1975</v>
      </c>
    </row>
    <row r="15" spans="1:24" x14ac:dyDescent="0.3">
      <c r="A15" s="21" t="s">
        <v>5</v>
      </c>
      <c r="B15" s="21" t="s">
        <v>37</v>
      </c>
      <c r="C15" s="53">
        <v>0</v>
      </c>
      <c r="D15" s="53">
        <v>0</v>
      </c>
      <c r="E15" s="53">
        <v>58</v>
      </c>
      <c r="F15" s="53">
        <v>95</v>
      </c>
      <c r="G15" s="53">
        <v>97</v>
      </c>
      <c r="H15" s="53">
        <v>108</v>
      </c>
      <c r="I15" s="53">
        <v>112</v>
      </c>
      <c r="J15" s="53">
        <v>101</v>
      </c>
      <c r="K15" s="53">
        <v>115</v>
      </c>
      <c r="L15" s="53">
        <v>146</v>
      </c>
      <c r="M15" s="53">
        <v>154</v>
      </c>
      <c r="N15" s="52">
        <v>182</v>
      </c>
      <c r="O15" s="69">
        <v>198</v>
      </c>
      <c r="P15" s="69">
        <v>196</v>
      </c>
      <c r="Q15" s="69">
        <v>224</v>
      </c>
      <c r="R15" s="69">
        <v>207</v>
      </c>
      <c r="S15" s="69">
        <v>198</v>
      </c>
      <c r="T15" s="69">
        <v>206</v>
      </c>
      <c r="U15" s="69">
        <v>207</v>
      </c>
      <c r="V15" s="69">
        <v>219</v>
      </c>
      <c r="W15" s="69">
        <v>231</v>
      </c>
      <c r="X15" s="69">
        <v>235</v>
      </c>
    </row>
    <row r="16" spans="1:24" x14ac:dyDescent="0.3">
      <c r="A16" s="21" t="s">
        <v>5</v>
      </c>
      <c r="B16" s="21" t="s">
        <v>38</v>
      </c>
      <c r="C16" s="53">
        <v>0</v>
      </c>
      <c r="D16" s="53">
        <v>0</v>
      </c>
      <c r="E16" s="53">
        <v>96</v>
      </c>
      <c r="F16" s="53">
        <v>113</v>
      </c>
      <c r="G16" s="53">
        <v>135</v>
      </c>
      <c r="H16" s="53">
        <v>150</v>
      </c>
      <c r="I16" s="53">
        <v>134</v>
      </c>
      <c r="J16" s="53">
        <v>123</v>
      </c>
      <c r="K16" s="53">
        <v>119</v>
      </c>
      <c r="L16" s="53">
        <v>118</v>
      </c>
      <c r="M16" s="53">
        <v>123</v>
      </c>
      <c r="N16" s="52">
        <v>112</v>
      </c>
      <c r="O16" s="69">
        <v>120</v>
      </c>
      <c r="P16" s="69">
        <v>135</v>
      </c>
      <c r="Q16" s="69">
        <v>154</v>
      </c>
      <c r="R16" s="69">
        <v>179</v>
      </c>
      <c r="S16" s="69">
        <v>171</v>
      </c>
      <c r="T16" s="69">
        <v>159</v>
      </c>
      <c r="U16" s="69">
        <v>168</v>
      </c>
      <c r="V16" s="69">
        <v>191</v>
      </c>
      <c r="W16" s="69">
        <v>179</v>
      </c>
      <c r="X16" s="69">
        <v>183</v>
      </c>
    </row>
    <row r="17" spans="1:24" x14ac:dyDescent="0.3">
      <c r="A17" s="21" t="s">
        <v>44</v>
      </c>
      <c r="B17" s="21"/>
      <c r="C17" s="53">
        <v>0</v>
      </c>
      <c r="D17" s="53">
        <v>0</v>
      </c>
      <c r="E17" s="53">
        <v>154</v>
      </c>
      <c r="F17" s="53">
        <v>208</v>
      </c>
      <c r="G17" s="53">
        <v>232</v>
      </c>
      <c r="H17" s="53">
        <v>258</v>
      </c>
      <c r="I17" s="53">
        <v>246</v>
      </c>
      <c r="J17" s="53">
        <v>224</v>
      </c>
      <c r="K17" s="53">
        <v>234</v>
      </c>
      <c r="L17" s="53">
        <v>264</v>
      </c>
      <c r="M17" s="53">
        <v>277</v>
      </c>
      <c r="N17" s="52">
        <v>294</v>
      </c>
      <c r="O17" s="69">
        <v>318</v>
      </c>
      <c r="P17" s="69">
        <v>331</v>
      </c>
      <c r="Q17" s="69">
        <v>378</v>
      </c>
      <c r="R17" s="69">
        <v>386</v>
      </c>
      <c r="S17" s="69">
        <v>369</v>
      </c>
      <c r="T17" s="69">
        <v>365</v>
      </c>
      <c r="U17" s="69">
        <v>375</v>
      </c>
      <c r="V17" s="69">
        <v>410</v>
      </c>
      <c r="W17" s="69">
        <v>410</v>
      </c>
      <c r="X17" s="69">
        <v>418</v>
      </c>
    </row>
    <row r="18" spans="1:24" x14ac:dyDescent="0.3">
      <c r="A18" s="21" t="s">
        <v>6</v>
      </c>
      <c r="B18" s="21" t="s">
        <v>37</v>
      </c>
      <c r="C18" s="53">
        <v>109</v>
      </c>
      <c r="D18" s="53">
        <v>257</v>
      </c>
      <c r="E18" s="53">
        <v>383</v>
      </c>
      <c r="F18" s="53">
        <v>528</v>
      </c>
      <c r="G18" s="53">
        <v>665</v>
      </c>
      <c r="H18" s="53">
        <v>707</v>
      </c>
      <c r="I18" s="53">
        <v>711</v>
      </c>
      <c r="J18" s="53">
        <v>717</v>
      </c>
      <c r="K18" s="53">
        <v>767</v>
      </c>
      <c r="L18" s="53">
        <v>822</v>
      </c>
      <c r="M18" s="53">
        <v>792</v>
      </c>
      <c r="N18" s="52">
        <v>782</v>
      </c>
      <c r="O18" s="69">
        <v>857</v>
      </c>
      <c r="P18" s="69">
        <v>961</v>
      </c>
      <c r="Q18" s="69">
        <v>1130</v>
      </c>
      <c r="R18" s="69">
        <v>1214</v>
      </c>
      <c r="S18" s="69">
        <v>1179</v>
      </c>
      <c r="T18" s="69">
        <v>1196</v>
      </c>
      <c r="U18" s="69">
        <v>1229</v>
      </c>
      <c r="V18" s="69">
        <v>1294</v>
      </c>
      <c r="W18" s="69">
        <v>1284</v>
      </c>
      <c r="X18" s="69">
        <v>1270</v>
      </c>
    </row>
    <row r="19" spans="1:24" x14ac:dyDescent="0.3">
      <c r="A19" s="21" t="s">
        <v>6</v>
      </c>
      <c r="B19" s="21" t="s">
        <v>38</v>
      </c>
      <c r="C19" s="53">
        <v>196</v>
      </c>
      <c r="D19" s="53">
        <v>310</v>
      </c>
      <c r="E19" s="53">
        <v>368</v>
      </c>
      <c r="F19" s="53">
        <v>396</v>
      </c>
      <c r="G19" s="53">
        <v>383</v>
      </c>
      <c r="H19" s="53">
        <v>364</v>
      </c>
      <c r="I19" s="53">
        <v>376</v>
      </c>
      <c r="J19" s="53">
        <v>355</v>
      </c>
      <c r="K19" s="53">
        <v>330</v>
      </c>
      <c r="L19" s="53">
        <v>331</v>
      </c>
      <c r="M19" s="53">
        <v>320</v>
      </c>
      <c r="N19" s="52">
        <v>281</v>
      </c>
      <c r="O19" s="69">
        <v>226</v>
      </c>
      <c r="P19" s="69">
        <v>225</v>
      </c>
      <c r="Q19" s="69">
        <v>209</v>
      </c>
      <c r="R19" s="69">
        <v>215</v>
      </c>
      <c r="S19" s="69">
        <v>206</v>
      </c>
      <c r="T19" s="69">
        <v>184</v>
      </c>
      <c r="U19" s="69">
        <v>219</v>
      </c>
      <c r="V19" s="69">
        <v>249</v>
      </c>
      <c r="W19" s="69">
        <v>243</v>
      </c>
      <c r="X19" s="69">
        <v>218</v>
      </c>
    </row>
    <row r="20" spans="1:24" x14ac:dyDescent="0.3">
      <c r="A20" s="21" t="s">
        <v>45</v>
      </c>
      <c r="B20" s="21"/>
      <c r="C20" s="53">
        <v>305</v>
      </c>
      <c r="D20" s="53">
        <v>567</v>
      </c>
      <c r="E20" s="53">
        <v>751</v>
      </c>
      <c r="F20" s="53">
        <v>924</v>
      </c>
      <c r="G20" s="53">
        <v>1048</v>
      </c>
      <c r="H20" s="53">
        <v>1071</v>
      </c>
      <c r="I20" s="53">
        <v>1087</v>
      </c>
      <c r="J20" s="53">
        <v>1072</v>
      </c>
      <c r="K20" s="53">
        <v>1097</v>
      </c>
      <c r="L20" s="53">
        <v>1153</v>
      </c>
      <c r="M20" s="53">
        <v>1112</v>
      </c>
      <c r="N20" s="52">
        <v>1063</v>
      </c>
      <c r="O20" s="69">
        <v>1083</v>
      </c>
      <c r="P20" s="69">
        <v>1186</v>
      </c>
      <c r="Q20" s="69">
        <v>1339</v>
      </c>
      <c r="R20" s="69">
        <v>1429</v>
      </c>
      <c r="S20" s="69">
        <v>1385</v>
      </c>
      <c r="T20" s="69">
        <v>1380</v>
      </c>
      <c r="U20" s="69">
        <v>1448</v>
      </c>
      <c r="V20" s="69">
        <v>1543</v>
      </c>
      <c r="W20" s="69">
        <v>1527</v>
      </c>
      <c r="X20" s="69">
        <v>1488</v>
      </c>
    </row>
    <row r="21" spans="1:24" x14ac:dyDescent="0.3">
      <c r="A21" s="21" t="s">
        <v>7</v>
      </c>
      <c r="B21" s="21" t="s">
        <v>37</v>
      </c>
      <c r="C21" s="53">
        <v>12</v>
      </c>
      <c r="D21" s="53">
        <v>144</v>
      </c>
      <c r="E21" s="53">
        <v>205</v>
      </c>
      <c r="F21" s="53">
        <v>256</v>
      </c>
      <c r="G21" s="53">
        <v>229</v>
      </c>
      <c r="H21" s="53">
        <v>295</v>
      </c>
      <c r="I21" s="53">
        <v>335</v>
      </c>
      <c r="J21" s="53">
        <v>374</v>
      </c>
      <c r="K21" s="53">
        <v>405</v>
      </c>
      <c r="L21" s="53">
        <v>440</v>
      </c>
      <c r="M21" s="53">
        <v>444</v>
      </c>
      <c r="N21" s="52">
        <v>448</v>
      </c>
      <c r="O21" s="69">
        <v>512</v>
      </c>
      <c r="P21" s="69">
        <v>513</v>
      </c>
      <c r="Q21" s="69">
        <v>527</v>
      </c>
      <c r="R21" s="69">
        <v>565</v>
      </c>
      <c r="S21" s="69">
        <v>540</v>
      </c>
      <c r="T21" s="69">
        <v>529</v>
      </c>
      <c r="U21" s="69">
        <v>522</v>
      </c>
      <c r="V21" s="69">
        <v>522</v>
      </c>
      <c r="W21" s="69">
        <v>463</v>
      </c>
      <c r="X21" s="69">
        <v>451</v>
      </c>
    </row>
    <row r="22" spans="1:24" x14ac:dyDescent="0.3">
      <c r="A22" s="21" t="s">
        <v>7</v>
      </c>
      <c r="B22" s="21" t="s">
        <v>38</v>
      </c>
      <c r="C22" s="53">
        <v>17</v>
      </c>
      <c r="D22" s="53">
        <v>44</v>
      </c>
      <c r="E22" s="53">
        <v>54</v>
      </c>
      <c r="F22" s="53">
        <v>47</v>
      </c>
      <c r="G22" s="53">
        <v>49</v>
      </c>
      <c r="H22" s="53">
        <v>64</v>
      </c>
      <c r="I22" s="53">
        <v>68</v>
      </c>
      <c r="J22" s="53">
        <v>74</v>
      </c>
      <c r="K22" s="53">
        <v>63</v>
      </c>
      <c r="L22" s="53">
        <v>64</v>
      </c>
      <c r="M22" s="53">
        <v>61</v>
      </c>
      <c r="N22" s="52">
        <v>51</v>
      </c>
      <c r="O22" s="69">
        <v>49</v>
      </c>
      <c r="P22" s="69">
        <v>59</v>
      </c>
      <c r="Q22" s="69">
        <v>64</v>
      </c>
      <c r="R22" s="69">
        <v>57</v>
      </c>
      <c r="S22" s="69">
        <v>58</v>
      </c>
      <c r="T22" s="69">
        <v>61</v>
      </c>
      <c r="U22" s="69">
        <v>59</v>
      </c>
      <c r="V22" s="69">
        <v>75</v>
      </c>
      <c r="W22" s="69">
        <v>76</v>
      </c>
      <c r="X22" s="69">
        <v>53</v>
      </c>
    </row>
    <row r="23" spans="1:24" x14ac:dyDescent="0.3">
      <c r="A23" s="21" t="s">
        <v>46</v>
      </c>
      <c r="B23" s="21"/>
      <c r="C23" s="53">
        <v>29</v>
      </c>
      <c r="D23" s="53">
        <v>188</v>
      </c>
      <c r="E23" s="53">
        <v>259</v>
      </c>
      <c r="F23" s="53">
        <v>303</v>
      </c>
      <c r="G23" s="53">
        <v>278</v>
      </c>
      <c r="H23" s="53">
        <v>359</v>
      </c>
      <c r="I23" s="53">
        <v>403</v>
      </c>
      <c r="J23" s="53">
        <v>448</v>
      </c>
      <c r="K23" s="53">
        <v>468</v>
      </c>
      <c r="L23" s="53">
        <v>504</v>
      </c>
      <c r="M23" s="53">
        <v>505</v>
      </c>
      <c r="N23" s="52">
        <v>499</v>
      </c>
      <c r="O23" s="69">
        <v>561</v>
      </c>
      <c r="P23" s="69">
        <v>572</v>
      </c>
      <c r="Q23" s="69">
        <v>591</v>
      </c>
      <c r="R23" s="69">
        <v>622</v>
      </c>
      <c r="S23" s="69">
        <v>598</v>
      </c>
      <c r="T23" s="69">
        <v>590</v>
      </c>
      <c r="U23" s="69">
        <v>581</v>
      </c>
      <c r="V23" s="69">
        <v>597</v>
      </c>
      <c r="W23" s="69">
        <v>539</v>
      </c>
      <c r="X23" s="69">
        <v>504</v>
      </c>
    </row>
    <row r="24" spans="1:24" x14ac:dyDescent="0.3">
      <c r="A24" s="21" t="s">
        <v>8</v>
      </c>
      <c r="B24" s="21" t="s">
        <v>37</v>
      </c>
      <c r="C24" s="53">
        <v>0</v>
      </c>
      <c r="D24" s="53">
        <v>14</v>
      </c>
      <c r="E24" s="53">
        <v>22</v>
      </c>
      <c r="F24" s="53">
        <v>40</v>
      </c>
      <c r="G24" s="53">
        <v>81</v>
      </c>
      <c r="H24" s="53">
        <v>135</v>
      </c>
      <c r="I24" s="53">
        <v>189</v>
      </c>
      <c r="J24" s="53">
        <v>208</v>
      </c>
      <c r="K24" s="53">
        <v>195</v>
      </c>
      <c r="L24" s="53">
        <v>221</v>
      </c>
      <c r="M24" s="53">
        <v>239</v>
      </c>
      <c r="N24" s="52">
        <v>256</v>
      </c>
      <c r="O24" s="69">
        <v>259</v>
      </c>
      <c r="P24" s="69">
        <v>287</v>
      </c>
      <c r="Q24" s="69">
        <v>305</v>
      </c>
      <c r="R24" s="69">
        <v>305</v>
      </c>
      <c r="S24" s="69">
        <v>295</v>
      </c>
      <c r="T24" s="69">
        <v>314</v>
      </c>
      <c r="U24" s="69">
        <v>313</v>
      </c>
      <c r="V24" s="69">
        <v>309</v>
      </c>
      <c r="W24" s="69">
        <v>282</v>
      </c>
      <c r="X24" s="69">
        <v>255</v>
      </c>
    </row>
    <row r="25" spans="1:24" x14ac:dyDescent="0.3">
      <c r="A25" s="21" t="s">
        <v>8</v>
      </c>
      <c r="B25" s="21" t="s">
        <v>38</v>
      </c>
      <c r="C25" s="53">
        <v>30</v>
      </c>
      <c r="D25" s="53">
        <v>66</v>
      </c>
      <c r="E25" s="53">
        <v>104</v>
      </c>
      <c r="F25" s="53">
        <v>107</v>
      </c>
      <c r="G25" s="53">
        <v>137</v>
      </c>
      <c r="H25" s="53">
        <v>130</v>
      </c>
      <c r="I25" s="53">
        <v>135</v>
      </c>
      <c r="J25" s="53">
        <v>121</v>
      </c>
      <c r="K25" s="53">
        <v>121</v>
      </c>
      <c r="L25" s="53">
        <v>133</v>
      </c>
      <c r="M25" s="53">
        <v>115</v>
      </c>
      <c r="N25" s="52">
        <v>110</v>
      </c>
      <c r="O25" s="69">
        <v>118</v>
      </c>
      <c r="P25" s="69">
        <v>118</v>
      </c>
      <c r="Q25" s="69">
        <v>114</v>
      </c>
      <c r="R25" s="69">
        <v>119</v>
      </c>
      <c r="S25" s="69">
        <v>115</v>
      </c>
      <c r="T25" s="69">
        <v>101</v>
      </c>
      <c r="U25" s="69">
        <v>82</v>
      </c>
      <c r="V25" s="69">
        <v>71</v>
      </c>
      <c r="W25" s="69">
        <v>69</v>
      </c>
      <c r="X25" s="69">
        <v>72</v>
      </c>
    </row>
    <row r="26" spans="1:24" x14ac:dyDescent="0.3">
      <c r="A26" s="21" t="s">
        <v>47</v>
      </c>
      <c r="B26" s="21"/>
      <c r="C26" s="53">
        <v>30</v>
      </c>
      <c r="D26" s="53">
        <v>80</v>
      </c>
      <c r="E26" s="53">
        <v>126</v>
      </c>
      <c r="F26" s="53">
        <v>147</v>
      </c>
      <c r="G26" s="53">
        <v>218</v>
      </c>
      <c r="H26" s="53">
        <v>265</v>
      </c>
      <c r="I26" s="53">
        <v>324</v>
      </c>
      <c r="J26" s="53">
        <v>329</v>
      </c>
      <c r="K26" s="53">
        <v>316</v>
      </c>
      <c r="L26" s="53">
        <v>354</v>
      </c>
      <c r="M26" s="53">
        <v>354</v>
      </c>
      <c r="N26" s="52">
        <v>366</v>
      </c>
      <c r="O26" s="69">
        <v>377</v>
      </c>
      <c r="P26" s="69">
        <v>405</v>
      </c>
      <c r="Q26" s="69">
        <v>419</v>
      </c>
      <c r="R26" s="69">
        <v>424</v>
      </c>
      <c r="S26" s="69">
        <v>410</v>
      </c>
      <c r="T26" s="69">
        <v>415</v>
      </c>
      <c r="U26" s="69">
        <v>395</v>
      </c>
      <c r="V26" s="69">
        <v>380</v>
      </c>
      <c r="W26" s="69">
        <v>351</v>
      </c>
      <c r="X26" s="69">
        <v>327</v>
      </c>
    </row>
    <row r="27" spans="1:24" x14ac:dyDescent="0.3">
      <c r="A27" s="21" t="s">
        <v>9</v>
      </c>
      <c r="B27" s="21" t="s">
        <v>37</v>
      </c>
      <c r="C27" s="53">
        <v>354</v>
      </c>
      <c r="D27" s="53">
        <v>293</v>
      </c>
      <c r="E27" s="53">
        <v>329</v>
      </c>
      <c r="F27" s="53">
        <v>360</v>
      </c>
      <c r="G27" s="53">
        <v>387</v>
      </c>
      <c r="H27" s="53">
        <v>696</v>
      </c>
      <c r="I27" s="53">
        <v>855</v>
      </c>
      <c r="J27" s="53">
        <v>1071</v>
      </c>
      <c r="K27" s="53">
        <v>1198</v>
      </c>
      <c r="L27" s="53">
        <v>1306</v>
      </c>
      <c r="M27" s="53">
        <v>1318</v>
      </c>
      <c r="N27" s="52">
        <v>1325</v>
      </c>
      <c r="O27" s="69">
        <v>1399</v>
      </c>
      <c r="P27" s="69">
        <v>1459</v>
      </c>
      <c r="Q27" s="69">
        <v>1324</v>
      </c>
      <c r="R27" s="69">
        <v>1198</v>
      </c>
      <c r="S27" s="69">
        <v>1190</v>
      </c>
      <c r="T27" s="69">
        <v>1262</v>
      </c>
      <c r="U27" s="69">
        <v>1285</v>
      </c>
      <c r="V27" s="69">
        <v>1296</v>
      </c>
      <c r="W27" s="69">
        <v>1229</v>
      </c>
      <c r="X27" s="69">
        <v>1250</v>
      </c>
    </row>
    <row r="28" spans="1:24" x14ac:dyDescent="0.3">
      <c r="A28" s="21" t="s">
        <v>9</v>
      </c>
      <c r="B28" s="21" t="s">
        <v>38</v>
      </c>
      <c r="C28" s="53">
        <v>3</v>
      </c>
      <c r="D28" s="53">
        <v>45</v>
      </c>
      <c r="E28" s="53">
        <v>84</v>
      </c>
      <c r="F28" s="53">
        <v>96</v>
      </c>
      <c r="G28" s="53">
        <v>81</v>
      </c>
      <c r="H28" s="53">
        <v>123</v>
      </c>
      <c r="I28" s="53">
        <v>126</v>
      </c>
      <c r="J28" s="53">
        <v>110</v>
      </c>
      <c r="K28" s="53">
        <v>109</v>
      </c>
      <c r="L28" s="53">
        <v>91</v>
      </c>
      <c r="M28" s="53">
        <v>123</v>
      </c>
      <c r="N28" s="52">
        <v>273</v>
      </c>
      <c r="O28" s="69">
        <v>289</v>
      </c>
      <c r="P28" s="69">
        <v>254</v>
      </c>
      <c r="Q28" s="69">
        <v>217</v>
      </c>
      <c r="R28" s="69">
        <v>210</v>
      </c>
      <c r="S28" s="69">
        <v>210</v>
      </c>
      <c r="T28" s="69">
        <v>197</v>
      </c>
      <c r="U28" s="69">
        <v>205</v>
      </c>
      <c r="V28" s="69">
        <v>218</v>
      </c>
      <c r="W28" s="69">
        <v>210</v>
      </c>
      <c r="X28" s="69">
        <v>246</v>
      </c>
    </row>
    <row r="29" spans="1:24" x14ac:dyDescent="0.3">
      <c r="A29" s="21" t="s">
        <v>48</v>
      </c>
      <c r="B29" s="21"/>
      <c r="C29" s="53">
        <v>357</v>
      </c>
      <c r="D29" s="53">
        <v>338</v>
      </c>
      <c r="E29" s="53">
        <v>413</v>
      </c>
      <c r="F29" s="53">
        <v>456</v>
      </c>
      <c r="G29" s="53">
        <v>468</v>
      </c>
      <c r="H29" s="53">
        <v>819</v>
      </c>
      <c r="I29" s="53">
        <v>981</v>
      </c>
      <c r="J29" s="53">
        <v>1181</v>
      </c>
      <c r="K29" s="53">
        <v>1307</v>
      </c>
      <c r="L29" s="53">
        <v>1397</v>
      </c>
      <c r="M29" s="53">
        <v>1441</v>
      </c>
      <c r="N29" s="52">
        <v>1598</v>
      </c>
      <c r="O29" s="69">
        <v>1688</v>
      </c>
      <c r="P29" s="69">
        <v>1713</v>
      </c>
      <c r="Q29" s="69">
        <v>1541</v>
      </c>
      <c r="R29" s="69">
        <v>1408</v>
      </c>
      <c r="S29" s="69">
        <v>1400</v>
      </c>
      <c r="T29" s="69">
        <v>1459</v>
      </c>
      <c r="U29" s="69">
        <v>1490</v>
      </c>
      <c r="V29" s="69">
        <v>1514</v>
      </c>
      <c r="W29" s="69">
        <v>1439</v>
      </c>
      <c r="X29" s="69">
        <v>1496</v>
      </c>
    </row>
    <row r="30" spans="1:24" x14ac:dyDescent="0.3">
      <c r="A30"/>
      <c r="B30"/>
      <c r="C30" s="35" t="s">
        <v>24</v>
      </c>
      <c r="D30" s="35" t="s">
        <v>25</v>
      </c>
      <c r="E30" s="35" t="s">
        <v>26</v>
      </c>
      <c r="F30" s="35" t="s">
        <v>27</v>
      </c>
      <c r="G30" s="35" t="s">
        <v>28</v>
      </c>
      <c r="H30" s="35" t="s">
        <v>29</v>
      </c>
      <c r="I30" s="35" t="s">
        <v>30</v>
      </c>
      <c r="J30" s="35" t="s">
        <v>31</v>
      </c>
      <c r="K30" s="35" t="s">
        <v>32</v>
      </c>
      <c r="L30" s="35" t="s">
        <v>33</v>
      </c>
      <c r="M30" s="35" t="s">
        <v>49</v>
      </c>
      <c r="N30" s="35" t="s">
        <v>51</v>
      </c>
      <c r="O30" s="35" t="s">
        <v>52</v>
      </c>
      <c r="P30" s="35" t="s">
        <v>53</v>
      </c>
      <c r="Q30" s="35" t="s">
        <v>54</v>
      </c>
      <c r="R30" s="35" t="s">
        <v>55</v>
      </c>
      <c r="S30" s="35" t="s">
        <v>56</v>
      </c>
      <c r="T30" s="35" t="s">
        <v>57</v>
      </c>
      <c r="U30" s="35" t="s">
        <v>58</v>
      </c>
      <c r="V30" s="35" t="s">
        <v>59</v>
      </c>
      <c r="W30" s="35" t="s">
        <v>60</v>
      </c>
      <c r="X30" s="35" t="s">
        <v>61</v>
      </c>
    </row>
    <row r="31" spans="1:24" x14ac:dyDescent="0.3">
      <c r="A31" s="21"/>
      <c r="B31" s="21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21"/>
    </row>
    <row r="32" spans="1:24" x14ac:dyDescent="0.3">
      <c r="A32" s="33"/>
      <c r="B32" s="21"/>
      <c r="C32" s="21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31" x14ac:dyDescent="0.3">
      <c r="A33" s="32" t="s">
        <v>19</v>
      </c>
      <c r="B33"/>
      <c r="C33"/>
      <c r="D33" s="32" t="s">
        <v>20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 s="21"/>
      <c r="T33" s="21"/>
      <c r="U33" s="32"/>
      <c r="V33" s="32"/>
      <c r="W33" s="21"/>
      <c r="X33" s="32"/>
      <c r="Y33" s="21"/>
      <c r="Z33" s="32"/>
      <c r="AA33" s="32"/>
      <c r="AB33" s="32"/>
      <c r="AC33" s="32"/>
      <c r="AD33" s="32"/>
      <c r="AE33" s="32"/>
    </row>
    <row r="34" spans="1:31" x14ac:dyDescent="0.3">
      <c r="A34" s="32" t="s">
        <v>21</v>
      </c>
      <c r="B34" s="32" t="s">
        <v>39</v>
      </c>
      <c r="C34" s="32" t="s">
        <v>11</v>
      </c>
      <c r="D34" s="51" t="s">
        <v>24</v>
      </c>
      <c r="E34" s="51" t="s">
        <v>25</v>
      </c>
      <c r="F34" s="51" t="s">
        <v>26</v>
      </c>
      <c r="G34" s="51" t="s">
        <v>27</v>
      </c>
      <c r="H34" s="51" t="s">
        <v>28</v>
      </c>
      <c r="I34" s="51" t="s">
        <v>29</v>
      </c>
      <c r="J34" s="51" t="s">
        <v>30</v>
      </c>
      <c r="K34" s="51" t="s">
        <v>31</v>
      </c>
      <c r="L34" s="51" t="s">
        <v>32</v>
      </c>
      <c r="M34" s="51" t="s">
        <v>33</v>
      </c>
      <c r="N34" s="70" t="s">
        <v>49</v>
      </c>
      <c r="O34" s="71" t="s">
        <v>51</v>
      </c>
      <c r="P34" s="71" t="s">
        <v>52</v>
      </c>
      <c r="Q34" s="71" t="s">
        <v>53</v>
      </c>
      <c r="R34" s="71" t="s">
        <v>54</v>
      </c>
      <c r="S34" s="71" t="s">
        <v>55</v>
      </c>
      <c r="T34" s="71" t="s">
        <v>56</v>
      </c>
      <c r="U34" s="71" t="s">
        <v>57</v>
      </c>
      <c r="V34" s="71" t="s">
        <v>58</v>
      </c>
      <c r="W34" s="71" t="s">
        <v>59</v>
      </c>
      <c r="X34" s="71" t="s">
        <v>60</v>
      </c>
      <c r="Y34" s="71" t="s">
        <v>61</v>
      </c>
      <c r="Z34"/>
      <c r="AA34"/>
      <c r="AB34"/>
      <c r="AC34"/>
      <c r="AD34"/>
      <c r="AE34"/>
    </row>
    <row r="35" spans="1:31" x14ac:dyDescent="0.3">
      <c r="A35" s="33" t="s">
        <v>1</v>
      </c>
      <c r="B35" s="33" t="s">
        <v>37</v>
      </c>
      <c r="C35" s="33" t="s">
        <v>36</v>
      </c>
      <c r="D35" s="54">
        <v>0</v>
      </c>
      <c r="E35" s="54">
        <v>0</v>
      </c>
      <c r="F35" s="54">
        <v>0</v>
      </c>
      <c r="G35" s="54">
        <v>0</v>
      </c>
      <c r="H35" s="55">
        <v>2</v>
      </c>
      <c r="I35" s="55">
        <v>6</v>
      </c>
      <c r="J35" s="55">
        <v>18</v>
      </c>
      <c r="K35" s="55">
        <v>20</v>
      </c>
      <c r="L35" s="55">
        <v>28</v>
      </c>
      <c r="M35" s="55">
        <v>29</v>
      </c>
      <c r="N35" s="72">
        <v>61</v>
      </c>
      <c r="O35" s="71">
        <v>73</v>
      </c>
      <c r="P35" s="71">
        <v>77</v>
      </c>
      <c r="Q35" s="71">
        <v>106</v>
      </c>
      <c r="R35" s="71">
        <v>116</v>
      </c>
      <c r="S35" s="71">
        <v>102</v>
      </c>
      <c r="T35" s="71">
        <v>103</v>
      </c>
      <c r="U35" s="71">
        <v>118</v>
      </c>
      <c r="V35" s="71">
        <v>103</v>
      </c>
      <c r="W35" s="71">
        <v>100</v>
      </c>
      <c r="X35" s="71">
        <v>76</v>
      </c>
      <c r="Y35" s="71">
        <v>83</v>
      </c>
      <c r="Z35"/>
      <c r="AA35"/>
      <c r="AB35"/>
      <c r="AC35"/>
      <c r="AD35"/>
      <c r="AE35"/>
    </row>
    <row r="36" spans="1:31" x14ac:dyDescent="0.3">
      <c r="A36" s="33" t="s">
        <v>1</v>
      </c>
      <c r="B36" s="33" t="s">
        <v>38</v>
      </c>
      <c r="C36" s="33" t="s">
        <v>36</v>
      </c>
      <c r="D36" s="54">
        <v>0</v>
      </c>
      <c r="E36" s="54">
        <v>0</v>
      </c>
      <c r="F36" s="55">
        <v>3</v>
      </c>
      <c r="G36" s="55">
        <v>21</v>
      </c>
      <c r="H36" s="55">
        <v>18</v>
      </c>
      <c r="I36" s="55">
        <v>28</v>
      </c>
      <c r="J36" s="55">
        <v>36</v>
      </c>
      <c r="K36" s="55">
        <v>67</v>
      </c>
      <c r="L36" s="55">
        <v>88</v>
      </c>
      <c r="M36" s="55">
        <v>84</v>
      </c>
      <c r="N36" s="72">
        <v>96</v>
      </c>
      <c r="O36" s="71">
        <v>77</v>
      </c>
      <c r="P36" s="71">
        <v>89</v>
      </c>
      <c r="Q36" s="71">
        <v>90</v>
      </c>
      <c r="R36" s="71">
        <v>61</v>
      </c>
      <c r="S36" s="71">
        <v>66</v>
      </c>
      <c r="T36" s="71">
        <v>68</v>
      </c>
      <c r="U36" s="71">
        <v>62</v>
      </c>
      <c r="V36" s="71">
        <v>51</v>
      </c>
      <c r="W36" s="71">
        <v>48</v>
      </c>
      <c r="X36" s="71">
        <v>53</v>
      </c>
      <c r="Y36" s="71">
        <v>45</v>
      </c>
      <c r="Z36"/>
      <c r="AA36"/>
      <c r="AB36"/>
      <c r="AC36"/>
      <c r="AD36"/>
      <c r="AE36"/>
    </row>
    <row r="37" spans="1:31" x14ac:dyDescent="0.3">
      <c r="A37" s="33" t="s">
        <v>2</v>
      </c>
      <c r="B37" s="33" t="s">
        <v>37</v>
      </c>
      <c r="C37" s="33" t="s">
        <v>36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12</v>
      </c>
      <c r="M37" s="55">
        <v>14</v>
      </c>
      <c r="N37" s="72">
        <v>32</v>
      </c>
      <c r="O37" s="71">
        <v>42</v>
      </c>
      <c r="P37" s="71">
        <v>49</v>
      </c>
      <c r="Q37" s="71">
        <v>49</v>
      </c>
      <c r="R37" s="71">
        <v>54</v>
      </c>
      <c r="S37" s="71">
        <v>45</v>
      </c>
      <c r="T37" s="71">
        <v>47</v>
      </c>
      <c r="U37" s="71">
        <v>36</v>
      </c>
      <c r="V37" s="71">
        <v>48</v>
      </c>
      <c r="W37" s="71">
        <v>54</v>
      </c>
      <c r="X37" s="71">
        <v>53</v>
      </c>
      <c r="Y37" s="71">
        <v>54</v>
      </c>
      <c r="Z37"/>
      <c r="AA37"/>
      <c r="AB37"/>
      <c r="AC37"/>
      <c r="AD37"/>
      <c r="AE37"/>
    </row>
    <row r="38" spans="1:31" x14ac:dyDescent="0.3">
      <c r="A38" s="33" t="s">
        <v>2</v>
      </c>
      <c r="B38" s="33" t="s">
        <v>38</v>
      </c>
      <c r="C38" s="33" t="s">
        <v>36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5">
        <v>1</v>
      </c>
      <c r="L38" s="55">
        <v>7</v>
      </c>
      <c r="M38" s="55">
        <v>12</v>
      </c>
      <c r="N38" s="72">
        <v>14</v>
      </c>
      <c r="O38" s="71">
        <v>12</v>
      </c>
      <c r="P38" s="71">
        <v>12</v>
      </c>
      <c r="Q38" s="71">
        <v>16</v>
      </c>
      <c r="R38" s="71">
        <v>13</v>
      </c>
      <c r="S38" s="71">
        <v>7</v>
      </c>
      <c r="T38" s="71">
        <v>2</v>
      </c>
      <c r="U38" s="71">
        <v>6</v>
      </c>
      <c r="V38" s="71">
        <v>4</v>
      </c>
      <c r="W38" s="71">
        <v>8</v>
      </c>
      <c r="X38" s="71">
        <v>9</v>
      </c>
      <c r="Y38" s="71">
        <v>10</v>
      </c>
      <c r="Z38"/>
      <c r="AA38"/>
      <c r="AB38"/>
      <c r="AC38"/>
      <c r="AD38"/>
      <c r="AE38"/>
    </row>
    <row r="39" spans="1:31" x14ac:dyDescent="0.3">
      <c r="A39" s="33" t="s">
        <v>3</v>
      </c>
      <c r="B39" s="33" t="s">
        <v>37</v>
      </c>
      <c r="C39" s="33" t="s">
        <v>36</v>
      </c>
      <c r="D39" s="54">
        <v>0</v>
      </c>
      <c r="E39" s="54">
        <v>0</v>
      </c>
      <c r="F39" s="55">
        <v>1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5">
        <v>69</v>
      </c>
      <c r="N39" s="72">
        <v>129</v>
      </c>
      <c r="O39" s="71">
        <v>161</v>
      </c>
      <c r="P39" s="71">
        <v>177</v>
      </c>
      <c r="Q39" s="71">
        <v>181</v>
      </c>
      <c r="R39" s="71">
        <v>192</v>
      </c>
      <c r="S39" s="71">
        <v>209</v>
      </c>
      <c r="T39" s="71">
        <v>206</v>
      </c>
      <c r="U39" s="71">
        <v>212</v>
      </c>
      <c r="V39" s="71">
        <v>204</v>
      </c>
      <c r="W39" s="71">
        <v>217</v>
      </c>
      <c r="X39" s="71">
        <v>252</v>
      </c>
      <c r="Y39" s="71">
        <v>295</v>
      </c>
      <c r="Z39"/>
      <c r="AA39"/>
      <c r="AB39"/>
      <c r="AC39"/>
      <c r="AD39"/>
      <c r="AE39"/>
    </row>
    <row r="40" spans="1:31" x14ac:dyDescent="0.3">
      <c r="A40" s="33" t="s">
        <v>3</v>
      </c>
      <c r="B40" s="33" t="s">
        <v>38</v>
      </c>
      <c r="C40" s="33" t="s">
        <v>36</v>
      </c>
      <c r="D40" s="55">
        <v>3</v>
      </c>
      <c r="E40" s="55">
        <v>3</v>
      </c>
      <c r="F40" s="55">
        <v>2</v>
      </c>
      <c r="G40" s="55">
        <v>3</v>
      </c>
      <c r="H40" s="55">
        <v>8</v>
      </c>
      <c r="I40" s="55">
        <v>11</v>
      </c>
      <c r="J40" s="55">
        <v>10</v>
      </c>
      <c r="K40" s="55">
        <v>7</v>
      </c>
      <c r="L40" s="55">
        <v>7</v>
      </c>
      <c r="M40" s="54">
        <v>0</v>
      </c>
      <c r="N40" s="72">
        <v>7</v>
      </c>
      <c r="O40" s="71">
        <v>0</v>
      </c>
      <c r="P40" s="71">
        <v>1</v>
      </c>
      <c r="Q40" s="71">
        <v>1</v>
      </c>
      <c r="R40" s="71">
        <v>2</v>
      </c>
      <c r="S40" s="71">
        <v>1</v>
      </c>
      <c r="T40" s="71">
        <v>1</v>
      </c>
      <c r="U40" s="71">
        <v>0</v>
      </c>
      <c r="V40" s="71">
        <v>4</v>
      </c>
      <c r="W40" s="71">
        <v>2</v>
      </c>
      <c r="X40" s="71">
        <v>0</v>
      </c>
      <c r="Y40" s="71">
        <v>4</v>
      </c>
      <c r="Z40"/>
      <c r="AA40"/>
      <c r="AB40"/>
      <c r="AC40"/>
      <c r="AD40"/>
      <c r="AE40"/>
    </row>
    <row r="41" spans="1:31" x14ac:dyDescent="0.3">
      <c r="A41" s="33" t="s">
        <v>4</v>
      </c>
      <c r="B41" s="33" t="s">
        <v>37</v>
      </c>
      <c r="C41" s="33" t="s">
        <v>36</v>
      </c>
      <c r="D41" s="54">
        <v>0</v>
      </c>
      <c r="E41" s="55">
        <v>100</v>
      </c>
      <c r="F41" s="55">
        <v>54</v>
      </c>
      <c r="G41" s="55">
        <v>53</v>
      </c>
      <c r="H41" s="55">
        <v>76</v>
      </c>
      <c r="I41" s="55">
        <v>94</v>
      </c>
      <c r="J41" s="55">
        <v>89</v>
      </c>
      <c r="K41" s="55">
        <v>72</v>
      </c>
      <c r="L41" s="55">
        <v>52</v>
      </c>
      <c r="M41" s="55">
        <v>106</v>
      </c>
      <c r="N41" s="72">
        <v>108</v>
      </c>
      <c r="O41" s="71">
        <v>117</v>
      </c>
      <c r="P41" s="71">
        <v>139</v>
      </c>
      <c r="Q41" s="71">
        <v>140</v>
      </c>
      <c r="R41" s="71">
        <v>139</v>
      </c>
      <c r="S41" s="71">
        <v>156</v>
      </c>
      <c r="T41" s="71">
        <v>408</v>
      </c>
      <c r="U41" s="71">
        <v>501</v>
      </c>
      <c r="V41" s="71">
        <v>164</v>
      </c>
      <c r="W41" s="71">
        <v>294</v>
      </c>
      <c r="X41" s="71">
        <v>135</v>
      </c>
      <c r="Y41" s="71">
        <v>132</v>
      </c>
      <c r="Z41"/>
      <c r="AA41"/>
      <c r="AB41"/>
      <c r="AC41"/>
      <c r="AD41"/>
      <c r="AE41"/>
    </row>
    <row r="42" spans="1:31" x14ac:dyDescent="0.3">
      <c r="A42" s="33" t="s">
        <v>4</v>
      </c>
      <c r="B42" s="33" t="s">
        <v>38</v>
      </c>
      <c r="C42" s="33" t="s">
        <v>36</v>
      </c>
      <c r="D42" s="54">
        <v>0</v>
      </c>
      <c r="E42" s="54">
        <v>0</v>
      </c>
      <c r="F42" s="55">
        <v>107</v>
      </c>
      <c r="G42" s="55">
        <v>166</v>
      </c>
      <c r="H42" s="55">
        <v>145</v>
      </c>
      <c r="I42" s="55">
        <v>199</v>
      </c>
      <c r="J42" s="55">
        <v>323</v>
      </c>
      <c r="K42" s="55">
        <v>383</v>
      </c>
      <c r="L42" s="55">
        <v>370</v>
      </c>
      <c r="M42" s="55">
        <v>371</v>
      </c>
      <c r="N42" s="72">
        <v>440</v>
      </c>
      <c r="O42" s="71">
        <v>460</v>
      </c>
      <c r="P42" s="71">
        <v>450</v>
      </c>
      <c r="Q42" s="71">
        <v>485</v>
      </c>
      <c r="R42" s="71">
        <v>549</v>
      </c>
      <c r="S42" s="71">
        <v>449</v>
      </c>
      <c r="T42" s="71">
        <v>307</v>
      </c>
      <c r="U42" s="71">
        <v>73</v>
      </c>
      <c r="V42" s="71">
        <v>159</v>
      </c>
      <c r="W42" s="71">
        <v>43</v>
      </c>
      <c r="X42" s="71">
        <v>136</v>
      </c>
      <c r="Y42" s="71">
        <v>122</v>
      </c>
      <c r="Z42"/>
      <c r="AA42"/>
      <c r="AB42"/>
      <c r="AC42"/>
      <c r="AD42"/>
      <c r="AE42"/>
    </row>
    <row r="43" spans="1:31" x14ac:dyDescent="0.3">
      <c r="A43" s="33" t="s">
        <v>5</v>
      </c>
      <c r="B43" s="33" t="s">
        <v>37</v>
      </c>
      <c r="C43" s="33" t="s">
        <v>36</v>
      </c>
      <c r="D43" s="54">
        <v>0</v>
      </c>
      <c r="E43" s="54">
        <v>0</v>
      </c>
      <c r="F43" s="54">
        <v>0</v>
      </c>
      <c r="G43" s="54">
        <v>0</v>
      </c>
      <c r="H43" s="55">
        <v>22</v>
      </c>
      <c r="I43" s="55">
        <v>19</v>
      </c>
      <c r="J43" s="55">
        <v>19</v>
      </c>
      <c r="K43" s="55">
        <v>12</v>
      </c>
      <c r="L43" s="55">
        <v>13</v>
      </c>
      <c r="M43" s="55">
        <v>12</v>
      </c>
      <c r="N43" s="72">
        <v>14</v>
      </c>
      <c r="O43" s="71">
        <v>24</v>
      </c>
      <c r="P43" s="71">
        <v>36</v>
      </c>
      <c r="Q43" s="71">
        <v>57</v>
      </c>
      <c r="R43" s="71">
        <v>67</v>
      </c>
      <c r="S43" s="71">
        <v>41</v>
      </c>
      <c r="T43" s="71">
        <v>23</v>
      </c>
      <c r="U43" s="71">
        <v>25</v>
      </c>
      <c r="V43" s="71">
        <v>26</v>
      </c>
      <c r="W43" s="71">
        <v>20</v>
      </c>
      <c r="X43" s="71">
        <v>16</v>
      </c>
      <c r="Y43" s="71">
        <v>18</v>
      </c>
      <c r="Z43"/>
      <c r="AA43"/>
      <c r="AB43"/>
      <c r="AC43"/>
      <c r="AD43"/>
      <c r="AE43"/>
    </row>
    <row r="44" spans="1:31" x14ac:dyDescent="0.3">
      <c r="A44" s="33" t="s">
        <v>5</v>
      </c>
      <c r="B44" s="33" t="s">
        <v>38</v>
      </c>
      <c r="C44" s="33" t="s">
        <v>36</v>
      </c>
      <c r="D44" s="54">
        <v>0</v>
      </c>
      <c r="E44" s="54">
        <v>0</v>
      </c>
      <c r="F44" s="54">
        <v>0</v>
      </c>
      <c r="G44" s="54">
        <v>0</v>
      </c>
      <c r="H44" s="55">
        <v>72</v>
      </c>
      <c r="I44" s="55">
        <v>89</v>
      </c>
      <c r="J44" s="55">
        <v>65</v>
      </c>
      <c r="K44" s="55">
        <v>64</v>
      </c>
      <c r="L44" s="55">
        <v>68</v>
      </c>
      <c r="M44" s="55">
        <v>65</v>
      </c>
      <c r="N44" s="72">
        <v>63</v>
      </c>
      <c r="O44" s="71">
        <v>71</v>
      </c>
      <c r="P44" s="71">
        <v>77</v>
      </c>
      <c r="Q44" s="71">
        <v>95</v>
      </c>
      <c r="R44" s="71">
        <v>90</v>
      </c>
      <c r="S44" s="71">
        <v>94</v>
      </c>
      <c r="T44" s="71">
        <v>95</v>
      </c>
      <c r="U44" s="71">
        <v>94</v>
      </c>
      <c r="V44" s="71">
        <v>85</v>
      </c>
      <c r="W44" s="71">
        <v>93</v>
      </c>
      <c r="X44" s="71">
        <v>92</v>
      </c>
      <c r="Y44" s="71">
        <v>96</v>
      </c>
      <c r="Z44"/>
      <c r="AA44"/>
      <c r="AB44"/>
      <c r="AC44"/>
      <c r="AD44"/>
      <c r="AE44"/>
    </row>
    <row r="45" spans="1:31" x14ac:dyDescent="0.3">
      <c r="A45" s="33" t="s">
        <v>6</v>
      </c>
      <c r="B45" s="33" t="s">
        <v>37</v>
      </c>
      <c r="C45" s="33" t="s">
        <v>36</v>
      </c>
      <c r="D45" s="55">
        <v>21</v>
      </c>
      <c r="E45" s="55">
        <v>43</v>
      </c>
      <c r="F45" s="55">
        <v>78</v>
      </c>
      <c r="G45" s="55">
        <v>126</v>
      </c>
      <c r="H45" s="55">
        <v>133</v>
      </c>
      <c r="I45" s="55">
        <v>161</v>
      </c>
      <c r="J45" s="55">
        <v>162</v>
      </c>
      <c r="K45" s="55">
        <v>169</v>
      </c>
      <c r="L45" s="55">
        <v>176</v>
      </c>
      <c r="M45" s="55">
        <v>177</v>
      </c>
      <c r="N45" s="72">
        <v>152</v>
      </c>
      <c r="O45" s="71">
        <v>139</v>
      </c>
      <c r="P45" s="71">
        <v>133</v>
      </c>
      <c r="Q45" s="71">
        <v>131</v>
      </c>
      <c r="R45" s="71">
        <v>145</v>
      </c>
      <c r="S45" s="71">
        <v>162</v>
      </c>
      <c r="T45" s="71">
        <v>147</v>
      </c>
      <c r="U45" s="71">
        <v>146</v>
      </c>
      <c r="V45" s="71">
        <v>142</v>
      </c>
      <c r="W45" s="71">
        <v>152</v>
      </c>
      <c r="X45" s="71">
        <v>153</v>
      </c>
      <c r="Y45" s="71">
        <v>143</v>
      </c>
      <c r="Z45"/>
      <c r="AA45"/>
      <c r="AB45"/>
      <c r="AC45"/>
      <c r="AD45"/>
      <c r="AE45"/>
    </row>
    <row r="46" spans="1:31" x14ac:dyDescent="0.3">
      <c r="A46" s="33" t="s">
        <v>6</v>
      </c>
      <c r="B46" s="33" t="s">
        <v>38</v>
      </c>
      <c r="C46" s="33" t="s">
        <v>36</v>
      </c>
      <c r="D46" s="55">
        <v>83</v>
      </c>
      <c r="E46" s="55">
        <v>118</v>
      </c>
      <c r="F46" s="55">
        <v>256</v>
      </c>
      <c r="G46" s="55">
        <v>262</v>
      </c>
      <c r="H46" s="55">
        <v>270</v>
      </c>
      <c r="I46" s="55">
        <v>245</v>
      </c>
      <c r="J46" s="55">
        <v>272</v>
      </c>
      <c r="K46" s="55">
        <v>254</v>
      </c>
      <c r="L46" s="55">
        <v>236</v>
      </c>
      <c r="M46" s="55">
        <v>228</v>
      </c>
      <c r="N46" s="72">
        <v>230</v>
      </c>
      <c r="O46" s="73">
        <v>207</v>
      </c>
      <c r="P46" s="73">
        <v>160</v>
      </c>
      <c r="Q46" s="73">
        <v>159</v>
      </c>
      <c r="R46" s="73">
        <v>137</v>
      </c>
      <c r="S46" s="73">
        <v>123</v>
      </c>
      <c r="T46" s="73">
        <v>123</v>
      </c>
      <c r="U46" s="73">
        <v>107</v>
      </c>
      <c r="V46" s="73">
        <v>126</v>
      </c>
      <c r="W46" s="73">
        <v>113</v>
      </c>
      <c r="X46" s="73">
        <v>106</v>
      </c>
      <c r="Y46" s="73">
        <v>101</v>
      </c>
    </row>
    <row r="47" spans="1:31" x14ac:dyDescent="0.3">
      <c r="A47" s="33" t="s">
        <v>7</v>
      </c>
      <c r="B47" s="33" t="s">
        <v>37</v>
      </c>
      <c r="C47" s="33" t="s">
        <v>36</v>
      </c>
      <c r="D47" s="54">
        <v>0</v>
      </c>
      <c r="E47" s="55">
        <v>54</v>
      </c>
      <c r="F47" s="55">
        <v>88</v>
      </c>
      <c r="G47" s="55">
        <v>75</v>
      </c>
      <c r="H47" s="55">
        <v>31</v>
      </c>
      <c r="I47" s="55">
        <v>81</v>
      </c>
      <c r="J47" s="55">
        <v>97</v>
      </c>
      <c r="K47" s="55">
        <v>93</v>
      </c>
      <c r="L47" s="55">
        <v>85</v>
      </c>
      <c r="M47" s="55">
        <v>89</v>
      </c>
      <c r="N47" s="72">
        <v>77</v>
      </c>
      <c r="O47" s="73">
        <v>82</v>
      </c>
      <c r="P47" s="73">
        <v>86</v>
      </c>
      <c r="Q47" s="73">
        <v>64</v>
      </c>
      <c r="R47" s="73">
        <v>55</v>
      </c>
      <c r="S47" s="73">
        <v>57</v>
      </c>
      <c r="T47" s="73">
        <v>47</v>
      </c>
      <c r="U47" s="73">
        <v>41</v>
      </c>
      <c r="V47" s="73">
        <v>30</v>
      </c>
      <c r="W47" s="73">
        <v>39</v>
      </c>
      <c r="X47" s="73">
        <v>46</v>
      </c>
      <c r="Y47" s="73">
        <v>57</v>
      </c>
    </row>
    <row r="48" spans="1:31" x14ac:dyDescent="0.3">
      <c r="A48" s="33" t="s">
        <v>7</v>
      </c>
      <c r="B48" s="33" t="s">
        <v>38</v>
      </c>
      <c r="C48" s="33" t="s">
        <v>36</v>
      </c>
      <c r="D48" s="54">
        <v>0</v>
      </c>
      <c r="E48" s="55">
        <v>1</v>
      </c>
      <c r="F48" s="55">
        <v>1</v>
      </c>
      <c r="G48" s="55">
        <v>2</v>
      </c>
      <c r="H48" s="55">
        <v>1</v>
      </c>
      <c r="I48" s="55">
        <v>4</v>
      </c>
      <c r="J48" s="55">
        <v>6</v>
      </c>
      <c r="K48" s="55">
        <v>6</v>
      </c>
      <c r="L48" s="55">
        <v>1</v>
      </c>
      <c r="M48" s="55">
        <v>5</v>
      </c>
      <c r="N48" s="72">
        <v>3</v>
      </c>
      <c r="O48" s="73">
        <v>5</v>
      </c>
      <c r="P48" s="73">
        <v>6</v>
      </c>
      <c r="Q48" s="73">
        <v>2</v>
      </c>
      <c r="R48" s="73">
        <v>2</v>
      </c>
      <c r="S48" s="73">
        <v>3</v>
      </c>
      <c r="T48" s="73">
        <v>3</v>
      </c>
      <c r="U48" s="73">
        <v>4</v>
      </c>
      <c r="V48" s="73">
        <v>6</v>
      </c>
      <c r="W48" s="73">
        <v>8</v>
      </c>
      <c r="X48" s="73">
        <v>7</v>
      </c>
      <c r="Y48" s="73">
        <v>5</v>
      </c>
    </row>
    <row r="49" spans="1:25" x14ac:dyDescent="0.3">
      <c r="A49" s="33" t="s">
        <v>8</v>
      </c>
      <c r="B49" s="33" t="s">
        <v>37</v>
      </c>
      <c r="C49" s="33" t="s">
        <v>36</v>
      </c>
      <c r="D49" s="54">
        <v>0</v>
      </c>
      <c r="E49" s="54">
        <v>0</v>
      </c>
      <c r="F49" s="54">
        <v>0</v>
      </c>
      <c r="G49" s="55">
        <v>1</v>
      </c>
      <c r="H49" s="55">
        <v>4</v>
      </c>
      <c r="I49" s="55">
        <v>6</v>
      </c>
      <c r="J49" s="55">
        <v>8</v>
      </c>
      <c r="K49" s="55">
        <v>8</v>
      </c>
      <c r="L49" s="55">
        <v>5</v>
      </c>
      <c r="M49" s="55">
        <v>5</v>
      </c>
      <c r="N49" s="72">
        <v>7</v>
      </c>
      <c r="O49" s="73">
        <v>6</v>
      </c>
      <c r="P49" s="73">
        <v>4</v>
      </c>
      <c r="Q49" s="73">
        <v>10</v>
      </c>
      <c r="R49" s="73">
        <v>11</v>
      </c>
      <c r="S49" s="73">
        <v>10</v>
      </c>
      <c r="T49" s="73">
        <v>9</v>
      </c>
      <c r="U49" s="73">
        <v>5</v>
      </c>
      <c r="V49" s="73">
        <v>9</v>
      </c>
      <c r="W49" s="73">
        <v>6</v>
      </c>
      <c r="X49" s="73">
        <v>2</v>
      </c>
      <c r="Y49" s="73">
        <v>6</v>
      </c>
    </row>
    <row r="50" spans="1:25" x14ac:dyDescent="0.3">
      <c r="A50" s="33" t="s">
        <v>8</v>
      </c>
      <c r="B50" s="33" t="s">
        <v>38</v>
      </c>
      <c r="C50" s="33" t="s">
        <v>36</v>
      </c>
      <c r="D50" s="54">
        <v>0</v>
      </c>
      <c r="E50" s="54">
        <v>0</v>
      </c>
      <c r="F50" s="55">
        <v>4</v>
      </c>
      <c r="G50" s="55">
        <v>5</v>
      </c>
      <c r="H50" s="55">
        <v>6</v>
      </c>
      <c r="I50" s="55">
        <v>3</v>
      </c>
      <c r="J50" s="55">
        <v>11</v>
      </c>
      <c r="K50" s="55">
        <v>12</v>
      </c>
      <c r="L50" s="55">
        <v>14</v>
      </c>
      <c r="M50" s="55">
        <v>23</v>
      </c>
      <c r="N50" s="72">
        <v>20</v>
      </c>
      <c r="O50" s="73">
        <v>20</v>
      </c>
      <c r="P50" s="73">
        <v>37</v>
      </c>
      <c r="Q50" s="73">
        <v>32</v>
      </c>
      <c r="R50" s="73">
        <v>25</v>
      </c>
      <c r="S50" s="73">
        <v>25</v>
      </c>
      <c r="T50" s="73">
        <v>26</v>
      </c>
      <c r="U50" s="73">
        <v>23</v>
      </c>
      <c r="V50" s="73">
        <v>22</v>
      </c>
      <c r="W50" s="73">
        <v>22</v>
      </c>
      <c r="X50" s="73">
        <v>28</v>
      </c>
      <c r="Y50" s="73">
        <v>25</v>
      </c>
    </row>
    <row r="51" spans="1:25" x14ac:dyDescent="0.3">
      <c r="A51" s="33" t="s">
        <v>9</v>
      </c>
      <c r="B51" s="33" t="s">
        <v>37</v>
      </c>
      <c r="C51" s="33" t="s">
        <v>36</v>
      </c>
      <c r="D51" s="55">
        <v>349</v>
      </c>
      <c r="E51" s="55">
        <v>245</v>
      </c>
      <c r="F51" s="55">
        <v>255</v>
      </c>
      <c r="G51" s="55">
        <v>267</v>
      </c>
      <c r="H51" s="55">
        <v>262</v>
      </c>
      <c r="I51" s="55">
        <v>532</v>
      </c>
      <c r="J51" s="55">
        <v>677</v>
      </c>
      <c r="K51" s="55">
        <v>860</v>
      </c>
      <c r="L51" s="55">
        <v>964</v>
      </c>
      <c r="M51" s="55">
        <v>1038</v>
      </c>
      <c r="N51" s="72">
        <v>1038</v>
      </c>
      <c r="O51" s="73">
        <v>1040</v>
      </c>
      <c r="P51" s="73">
        <v>1088</v>
      </c>
      <c r="Q51" s="73">
        <v>1130</v>
      </c>
      <c r="R51" s="73">
        <v>928</v>
      </c>
      <c r="S51" s="73">
        <v>760</v>
      </c>
      <c r="T51" s="73">
        <v>732</v>
      </c>
      <c r="U51" s="73">
        <v>763</v>
      </c>
      <c r="V51" s="73">
        <v>735</v>
      </c>
      <c r="W51" s="73">
        <v>723</v>
      </c>
      <c r="X51" s="73">
        <v>659</v>
      </c>
      <c r="Y51" s="73">
        <v>715</v>
      </c>
    </row>
    <row r="52" spans="1:25" x14ac:dyDescent="0.3">
      <c r="A52" s="33" t="s">
        <v>9</v>
      </c>
      <c r="B52" s="33" t="s">
        <v>38</v>
      </c>
      <c r="C52" s="33" t="s">
        <v>36</v>
      </c>
      <c r="D52" s="55">
        <v>2</v>
      </c>
      <c r="E52" s="55">
        <v>44</v>
      </c>
      <c r="F52" s="55">
        <v>75</v>
      </c>
      <c r="G52" s="55">
        <v>85</v>
      </c>
      <c r="H52" s="55">
        <v>70</v>
      </c>
      <c r="I52" s="55">
        <v>108</v>
      </c>
      <c r="J52" s="55">
        <v>108</v>
      </c>
      <c r="K52" s="55">
        <v>98</v>
      </c>
      <c r="L52" s="55">
        <v>94</v>
      </c>
      <c r="M52" s="55">
        <v>78</v>
      </c>
      <c r="N52" s="72">
        <v>106</v>
      </c>
      <c r="O52" s="73">
        <v>256</v>
      </c>
      <c r="P52" s="73">
        <v>273</v>
      </c>
      <c r="Q52" s="73">
        <v>246</v>
      </c>
      <c r="R52" s="73">
        <v>202</v>
      </c>
      <c r="S52" s="73">
        <v>189</v>
      </c>
      <c r="T52" s="73">
        <v>189</v>
      </c>
      <c r="U52" s="73">
        <v>159</v>
      </c>
      <c r="V52" s="73">
        <v>178</v>
      </c>
      <c r="W52" s="73">
        <v>182</v>
      </c>
      <c r="X52" s="73">
        <v>173</v>
      </c>
      <c r="Y52" s="73">
        <v>208</v>
      </c>
    </row>
    <row r="53" spans="1:2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 s="29"/>
    </row>
    <row r="54" spans="1:2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 s="29"/>
    </row>
    <row r="55" spans="1:2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 s="29"/>
    </row>
    <row r="56" spans="1:25" ht="28.5" x14ac:dyDescent="0.3">
      <c r="A56" s="36" t="str">
        <f>Auswahl_Jahr&amp;" "&amp;Auswahl_Status</f>
        <v>2025 0</v>
      </c>
      <c r="B56" s="22"/>
      <c r="C56" s="4" t="s">
        <v>17</v>
      </c>
      <c r="D56" s="5"/>
      <c r="E56" s="5"/>
      <c r="F56" s="4" t="s">
        <v>18</v>
      </c>
      <c r="G56" s="5"/>
      <c r="H56" s="5"/>
      <c r="I56"/>
      <c r="J56"/>
      <c r="K56"/>
      <c r="L56"/>
      <c r="M56"/>
    </row>
    <row r="57" spans="1:25" ht="67.5" x14ac:dyDescent="0.3">
      <c r="A57" s="25" t="s">
        <v>0</v>
      </c>
      <c r="B57" s="24" t="s">
        <v>12</v>
      </c>
      <c r="C57" s="7" t="s">
        <v>13</v>
      </c>
      <c r="D57" s="8" t="s">
        <v>14</v>
      </c>
      <c r="E57" s="8" t="s">
        <v>15</v>
      </c>
      <c r="F57" s="7" t="s">
        <v>16</v>
      </c>
      <c r="G57" s="8" t="s">
        <v>14</v>
      </c>
      <c r="H57" s="8" t="s">
        <v>15</v>
      </c>
      <c r="I57"/>
      <c r="J57"/>
      <c r="K57"/>
      <c r="L57"/>
      <c r="M57"/>
    </row>
    <row r="58" spans="1:25" x14ac:dyDescent="0.3">
      <c r="A58" s="10" t="s">
        <v>1</v>
      </c>
      <c r="B58" s="12">
        <f>IF(Auswahl_Jahr&lt;2004,,LOOKUP(TEXT($A$56,"####"),olap_iba!$30:$30,olap_iba!$5:$5))</f>
        <v>286</v>
      </c>
      <c r="C58" s="11">
        <f>IF(Auswahl_Jahr&lt;2004,,LOOKUP(TEXT($A$56,"####"),olap_iba!$30:$30,olap_iba!$3:$3))</f>
        <v>215</v>
      </c>
      <c r="D58" s="12">
        <f>C58-E58</f>
        <v>132</v>
      </c>
      <c r="E58" s="12">
        <f>IF(Auswahl_Jahr&lt;2004,,LOOKUP(TEXT($A$56,"####"),olap_iba!$34:$34,olap_iba!$35:$35))</f>
        <v>83</v>
      </c>
      <c r="F58" s="11">
        <f>IF(Auswahl_Jahr&lt;2004,,LOOKUP(TEXT($A$56,"####"),olap_iba!$30:$30,olap_iba!$4:$4))</f>
        <v>71</v>
      </c>
      <c r="G58" s="12">
        <f>F58-H58</f>
        <v>26</v>
      </c>
      <c r="H58" s="12">
        <f>IF(Auswahl_Jahr&lt;2004,,LOOKUP(TEXT($A$56,"####"),olap_iba!$34:$34,olap_iba!$36:$36))</f>
        <v>45</v>
      </c>
      <c r="I58"/>
      <c r="J58"/>
      <c r="K58"/>
      <c r="L58"/>
      <c r="M58"/>
    </row>
    <row r="59" spans="1:25" x14ac:dyDescent="0.3">
      <c r="A59" s="10" t="s">
        <v>2</v>
      </c>
      <c r="B59" s="12">
        <f>IF(Auswahl_Jahr&lt;2004,,LOOKUP(TEXT($A$56,"####"),olap_iba!$30:$30,olap_iba!$8:$8))</f>
        <v>467</v>
      </c>
      <c r="C59" s="11">
        <f>IF(Auswahl_Jahr&lt;2004,,LOOKUP(TEXT($A$56,"####"),olap_iba!$30:$30,olap_iba!$6:$6))</f>
        <v>404</v>
      </c>
      <c r="D59" s="12">
        <f t="shared" ref="D59:D66" si="0">C59-E59</f>
        <v>350</v>
      </c>
      <c r="E59" s="12">
        <f>IF(Auswahl_Jahr&lt;2004,,LOOKUP(TEXT($A$56,"####"),olap_iba!$34:$34,olap_iba!$37:$37))</f>
        <v>54</v>
      </c>
      <c r="F59" s="11">
        <f>IF(Auswahl_Jahr&lt;2004,,LOOKUP(TEXT($A$56,"####"),olap_iba!$30:$30,olap_iba!$7:$7))</f>
        <v>63</v>
      </c>
      <c r="G59" s="12">
        <f t="shared" ref="G59:G67" si="1">F59-H59</f>
        <v>53</v>
      </c>
      <c r="H59" s="12">
        <f>IF(Auswahl_Jahr&lt;2004,,LOOKUP(TEXT($A$56,"####"),olap_iba!$34:$34,olap_iba!$38:$38))</f>
        <v>10</v>
      </c>
      <c r="I59"/>
      <c r="J59"/>
      <c r="K59"/>
      <c r="L59"/>
      <c r="M59"/>
    </row>
    <row r="60" spans="1:25" x14ac:dyDescent="0.3">
      <c r="A60" s="10" t="s">
        <v>3</v>
      </c>
      <c r="B60" s="12">
        <f>IF(Auswahl_Jahr&lt;2004,,LOOKUP(TEXT($A$56,"####"),olap_iba!$30:$30,olap_iba!$11:$11))</f>
        <v>1401</v>
      </c>
      <c r="C60" s="11">
        <f>IF(Auswahl_Jahr&lt;2004,,LOOKUP(TEXT($A$56,"####"),olap_iba!$30:$30,olap_iba!$9:$9))</f>
        <v>1292</v>
      </c>
      <c r="D60" s="12">
        <f t="shared" si="0"/>
        <v>997</v>
      </c>
      <c r="E60" s="12">
        <f>IF(Auswahl_Jahr&lt;2004,,LOOKUP(TEXT($A$56,"####"),olap_iba!$34:$34,olap_iba!$39:$39))</f>
        <v>295</v>
      </c>
      <c r="F60" s="11">
        <f>IF(Auswahl_Jahr&lt;2004,,LOOKUP(TEXT($A$56,"####"),olap_iba!$30:$30,olap_iba!$10:$10))</f>
        <v>109</v>
      </c>
      <c r="G60" s="12">
        <f t="shared" si="1"/>
        <v>105</v>
      </c>
      <c r="H60" s="12">
        <f>IF(Auswahl_Jahr&lt;2004,,LOOKUP(TEXT($A$56,"####"),olap_iba!$34:$34,olap_iba!$40:$40))</f>
        <v>4</v>
      </c>
      <c r="I60"/>
      <c r="J60"/>
      <c r="K60"/>
      <c r="L60"/>
      <c r="M60"/>
    </row>
    <row r="61" spans="1:25" x14ac:dyDescent="0.3">
      <c r="A61" s="10" t="s">
        <v>4</v>
      </c>
      <c r="B61" s="12">
        <f>IF(Auswahl_Jahr&lt;2004,,LOOKUP(TEXT($A$56,"####"),olap_iba!$30:$30,olap_iba!$14:$14))</f>
        <v>1975</v>
      </c>
      <c r="C61" s="11">
        <f>IF(Auswahl_Jahr&lt;2004,,LOOKUP(TEXT($A$56,"####"),olap_iba!$30:$30,olap_iba!$12:$12))</f>
        <v>1719</v>
      </c>
      <c r="D61" s="12">
        <f t="shared" si="0"/>
        <v>1587</v>
      </c>
      <c r="E61" s="12">
        <f>IF(Auswahl_Jahr&lt;2004,,LOOKUP(TEXT($A$56,"####"),olap_iba!$34:$34,olap_iba!$41:$41))</f>
        <v>132</v>
      </c>
      <c r="F61" s="11">
        <f>IF(Auswahl_Jahr&lt;2004,,LOOKUP(TEXT($A$56,"####"),olap_iba!$30:$30,olap_iba!$13:$13))</f>
        <v>256</v>
      </c>
      <c r="G61" s="12">
        <f t="shared" si="1"/>
        <v>134</v>
      </c>
      <c r="H61" s="12">
        <f>IF(Auswahl_Jahr&lt;2004,,LOOKUP(TEXT($A$56,"####"),olap_iba!$34:$34,olap_iba!$42:$42))</f>
        <v>122</v>
      </c>
      <c r="I61"/>
      <c r="J61"/>
      <c r="K61"/>
      <c r="L61"/>
      <c r="M61"/>
    </row>
    <row r="62" spans="1:25" x14ac:dyDescent="0.3">
      <c r="A62" s="10" t="s">
        <v>5</v>
      </c>
      <c r="B62" s="12">
        <f>IF(Auswahl_Jahr&lt;2004,,LOOKUP(TEXT($A$56,"####"),olap_iba!$30:$30,olap_iba!$17:$17))</f>
        <v>418</v>
      </c>
      <c r="C62" s="11">
        <f>IF(Auswahl_Jahr&lt;2004,,LOOKUP(TEXT($A$56,"####"),olap_iba!$30:$30,olap_iba!$15:$15))</f>
        <v>235</v>
      </c>
      <c r="D62" s="12">
        <f t="shared" si="0"/>
        <v>217</v>
      </c>
      <c r="E62" s="12">
        <f>IF(Auswahl_Jahr&lt;2004,,LOOKUP(TEXT($A$56,"####"),olap_iba!$34:$34,olap_iba!$43:$43))</f>
        <v>18</v>
      </c>
      <c r="F62" s="11">
        <f>IF(Auswahl_Jahr&lt;2004,,LOOKUP(TEXT($A$56,"####"),olap_iba!$30:$30,olap_iba!$16:$16))</f>
        <v>183</v>
      </c>
      <c r="G62" s="12">
        <f t="shared" si="1"/>
        <v>87</v>
      </c>
      <c r="H62" s="12">
        <f>IF(Auswahl_Jahr&lt;2004,,LOOKUP(TEXT($A$56,"####"),olap_iba!$34:$34,olap_iba!$44:$44))</f>
        <v>96</v>
      </c>
      <c r="I62"/>
      <c r="J62"/>
      <c r="K62"/>
      <c r="L62"/>
      <c r="M62"/>
    </row>
    <row r="63" spans="1:25" x14ac:dyDescent="0.3">
      <c r="A63" s="10" t="s">
        <v>6</v>
      </c>
      <c r="B63" s="12">
        <f>IF(Auswahl_Jahr&lt;2004,,LOOKUP(TEXT($A$56,"####"),olap_iba!$30:$30,olap_iba!$20:$20))</f>
        <v>1488</v>
      </c>
      <c r="C63" s="11">
        <f>IF(Auswahl_Jahr&lt;2004,,LOOKUP(TEXT($A$56,"####"),olap_iba!$30:$30,olap_iba!$18:$18))</f>
        <v>1270</v>
      </c>
      <c r="D63" s="12">
        <f t="shared" si="0"/>
        <v>1127</v>
      </c>
      <c r="E63" s="12">
        <f>IF(Auswahl_Jahr&lt;2004,,LOOKUP(TEXT($A$56,"####"),olap_iba!$34:$34,olap_iba!$45:$45))</f>
        <v>143</v>
      </c>
      <c r="F63" s="11">
        <f>IF(Auswahl_Jahr&lt;2004,,LOOKUP(TEXT($A$56,"####"),olap_iba!$30:$30,olap_iba!$19:$19))</f>
        <v>218</v>
      </c>
      <c r="G63" s="12">
        <f t="shared" si="1"/>
        <v>117</v>
      </c>
      <c r="H63" s="12">
        <f>IF(Auswahl_Jahr&lt;2004,,LOOKUP(TEXT($A$56,"####"),olap_iba!$34:$34,olap_iba!$46:$46))</f>
        <v>101</v>
      </c>
      <c r="I63"/>
      <c r="J63"/>
      <c r="K63"/>
      <c r="L63"/>
      <c r="M63"/>
    </row>
    <row r="64" spans="1:25" x14ac:dyDescent="0.3">
      <c r="A64" s="10" t="s">
        <v>7</v>
      </c>
      <c r="B64" s="12">
        <f>IF(Auswahl_Jahr&lt;2004,,LOOKUP(TEXT($A$56,"####"),olap_iba!$30:$30,olap_iba!$23:$23))</f>
        <v>504</v>
      </c>
      <c r="C64" s="11">
        <f>IF(Auswahl_Jahr&lt;2004,,LOOKUP(TEXT($A$56,"####"),olap_iba!$30:$30,olap_iba!$21:$21))</f>
        <v>451</v>
      </c>
      <c r="D64" s="12">
        <f t="shared" si="0"/>
        <v>394</v>
      </c>
      <c r="E64" s="12">
        <f>IF(Auswahl_Jahr&lt;2004,,LOOKUP(TEXT($A$56,"####"),olap_iba!$34:$34,olap_iba!$47:$47))</f>
        <v>57</v>
      </c>
      <c r="F64" s="11">
        <f>IF(Auswahl_Jahr&lt;2004,,LOOKUP(TEXT($A$56,"####"),olap_iba!$30:$30,olap_iba!$22:$22))</f>
        <v>53</v>
      </c>
      <c r="G64" s="12">
        <f t="shared" si="1"/>
        <v>48</v>
      </c>
      <c r="H64" s="12">
        <f>IF(Auswahl_Jahr&lt;2004,,LOOKUP(TEXT($A$56,"####"),olap_iba!$34:$34,olap_iba!$48:$48))</f>
        <v>5</v>
      </c>
      <c r="I64"/>
      <c r="J64"/>
      <c r="K64"/>
      <c r="L64"/>
      <c r="M64"/>
    </row>
    <row r="65" spans="1:13" x14ac:dyDescent="0.3">
      <c r="A65" s="10" t="s">
        <v>8</v>
      </c>
      <c r="B65" s="12">
        <f>IF(Auswahl_Jahr&lt;2004,,LOOKUP(TEXT($A$56,"####"),olap_iba!$30:$30,olap_iba!$26:$26))</f>
        <v>327</v>
      </c>
      <c r="C65" s="11">
        <f>IF(Auswahl_Jahr&lt;2004,,LOOKUP(TEXT($A$56,"####"),olap_iba!$30:$30,olap_iba!$24:$24))</f>
        <v>255</v>
      </c>
      <c r="D65" s="12">
        <f t="shared" si="0"/>
        <v>249</v>
      </c>
      <c r="E65" s="12">
        <f>IF(Auswahl_Jahr&lt;2004,,LOOKUP(TEXT($A$56,"####"),olap_iba!$34:$34,olap_iba!$49:$49))</f>
        <v>6</v>
      </c>
      <c r="F65" s="11">
        <f>IF(Auswahl_Jahr&lt;2004,,LOOKUP(TEXT($A$56,"####"),olap_iba!$30:$30,olap_iba!$25:$25))</f>
        <v>72</v>
      </c>
      <c r="G65" s="12">
        <f t="shared" si="1"/>
        <v>47</v>
      </c>
      <c r="H65" s="12">
        <f>IF(Auswahl_Jahr&lt;2004,,LOOKUP(TEXT($A$56,"####"),olap_iba!$34:$34,olap_iba!$50:$50))</f>
        <v>25</v>
      </c>
      <c r="I65"/>
      <c r="J65"/>
      <c r="K65"/>
      <c r="L65"/>
      <c r="M65"/>
    </row>
    <row r="66" spans="1:13" x14ac:dyDescent="0.3">
      <c r="A66" s="10" t="s">
        <v>9</v>
      </c>
      <c r="B66" s="12">
        <f>IF(Auswahl_Jahr&lt;2004,,LOOKUP(TEXT($A$56,"####"),olap_iba!$30:$30,olap_iba!$29:$29))</f>
        <v>1496</v>
      </c>
      <c r="C66" s="11">
        <f>IF(Auswahl_Jahr&lt;2004,,LOOKUP(TEXT($A$56,"####"),olap_iba!$30:$30,olap_iba!$27:$27))</f>
        <v>1250</v>
      </c>
      <c r="D66" s="12">
        <f t="shared" si="0"/>
        <v>535</v>
      </c>
      <c r="E66" s="12">
        <f>IF(Auswahl_Jahr&lt;2004,,LOOKUP(TEXT($A$56,"####"),olap_iba!$34:$34,olap_iba!$51:$51))</f>
        <v>715</v>
      </c>
      <c r="F66" s="11">
        <f>IF(Auswahl_Jahr&lt;2004,,LOOKUP(TEXT($A$56,"####"),olap_iba!$30:$30,olap_iba!$28:$28))</f>
        <v>246</v>
      </c>
      <c r="G66" s="12">
        <f t="shared" si="1"/>
        <v>38</v>
      </c>
      <c r="H66" s="12">
        <f>IF(Auswahl_Jahr&lt;2004,,LOOKUP(TEXT($A$56,"####"),olap_iba!$34:$34,olap_iba!$52:$52))</f>
        <v>208</v>
      </c>
      <c r="I66"/>
      <c r="J66"/>
      <c r="K66"/>
      <c r="L66"/>
      <c r="M66"/>
    </row>
    <row r="67" spans="1:13" x14ac:dyDescent="0.3">
      <c r="A67" s="13" t="s">
        <v>10</v>
      </c>
      <c r="B67" s="23">
        <f>SUM(B58:B66)</f>
        <v>8362</v>
      </c>
      <c r="C67" s="14">
        <f>SUM(C58:C66)</f>
        <v>7091</v>
      </c>
      <c r="D67" s="14">
        <f>C67-E67</f>
        <v>5588</v>
      </c>
      <c r="E67" s="14">
        <f>SUM(E58:E66)</f>
        <v>1503</v>
      </c>
      <c r="F67" s="14">
        <f>SUM(F58:F66)</f>
        <v>1271</v>
      </c>
      <c r="G67" s="14">
        <f t="shared" si="1"/>
        <v>655</v>
      </c>
      <c r="H67" s="14">
        <f>SUM(H58:H66)</f>
        <v>616</v>
      </c>
      <c r="I67"/>
      <c r="J67"/>
      <c r="K67"/>
      <c r="L67"/>
      <c r="M67"/>
    </row>
    <row r="68" spans="1:13" x14ac:dyDescent="0.3">
      <c r="A68"/>
      <c r="B68"/>
      <c r="C68"/>
      <c r="D68" s="37">
        <f>D67+G67</f>
        <v>6243</v>
      </c>
      <c r="E68" s="37">
        <f>E67+H67</f>
        <v>2119</v>
      </c>
      <c r="F68"/>
      <c r="G68"/>
      <c r="H68"/>
      <c r="I68"/>
      <c r="J68"/>
      <c r="K68"/>
      <c r="L68"/>
      <c r="M68"/>
    </row>
    <row r="69" spans="1:13" x14ac:dyDescent="0.3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3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3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3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3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3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3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3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3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3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3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3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3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3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3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3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3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3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3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</row>
  </sheetData>
  <phoneticPr fontId="7" type="noConversion"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6"/>
  <sheetViews>
    <sheetView workbookViewId="0">
      <selection activeCell="D8" sqref="D8"/>
    </sheetView>
  </sheetViews>
  <sheetFormatPr baseColWidth="10" defaultColWidth="11.42578125" defaultRowHeight="12.75" x14ac:dyDescent="0.2"/>
  <cols>
    <col min="1" max="1" width="22.140625" style="27" customWidth="1"/>
    <col min="2" max="3" width="22.42578125" style="27" customWidth="1"/>
    <col min="4" max="4" width="9.5703125" style="27" customWidth="1"/>
    <col min="5" max="16384" width="11.42578125" style="27"/>
  </cols>
  <sheetData>
    <row r="1" spans="1:6" x14ac:dyDescent="0.2">
      <c r="A1" s="75" t="s">
        <v>34</v>
      </c>
      <c r="B1" s="75"/>
      <c r="C1" s="75"/>
      <c r="D1" s="75"/>
    </row>
    <row r="2" spans="1:6" ht="15" x14ac:dyDescent="0.3">
      <c r="A2" s="32" t="s">
        <v>21</v>
      </c>
      <c r="D2" s="27" t="s">
        <v>35</v>
      </c>
    </row>
    <row r="3" spans="1:6" ht="15" x14ac:dyDescent="0.3">
      <c r="A3" s="48" t="s">
        <v>22</v>
      </c>
      <c r="B3" s="30" t="str">
        <f>LEFT(A3,4)</f>
        <v>2002</v>
      </c>
      <c r="C3" s="30" t="str">
        <f>IF(LEN(A3)&gt;4,RIGHT(A3,LEN(A3)-5),"")</f>
        <v/>
      </c>
      <c r="D3" s="31">
        <v>2025</v>
      </c>
      <c r="E3" s="27">
        <f>LOOKUP(TEXT(Auswahl_Jahr,"####"),B3:B24,C3:C24)</f>
        <v>0</v>
      </c>
      <c r="F3" s="27" t="str">
        <f>Auswahl_Jahr&amp;" " &amp; E3</f>
        <v>2025 0</v>
      </c>
    </row>
    <row r="4" spans="1:6" ht="15" x14ac:dyDescent="0.3">
      <c r="A4" s="48" t="s">
        <v>23</v>
      </c>
      <c r="B4" s="30" t="str">
        <f t="shared" ref="B4:B15" si="0">LEFT(A4,4)</f>
        <v>2003</v>
      </c>
      <c r="C4" s="30" t="str">
        <f t="shared" ref="C4:C15" si="1">IF(LEN(A4)&gt;4,RIGHT(A4,LEN(A4)-5),"")</f>
        <v/>
      </c>
    </row>
    <row r="5" spans="1:6" ht="15" x14ac:dyDescent="0.3">
      <c r="A5" s="48" t="s">
        <v>24</v>
      </c>
      <c r="B5" s="30" t="str">
        <f t="shared" si="0"/>
        <v>2004</v>
      </c>
      <c r="C5" s="30" t="str">
        <f t="shared" si="1"/>
        <v/>
      </c>
    </row>
    <row r="6" spans="1:6" ht="15" x14ac:dyDescent="0.3">
      <c r="A6" s="48" t="s">
        <v>25</v>
      </c>
      <c r="B6" s="30" t="str">
        <f t="shared" si="0"/>
        <v>2005</v>
      </c>
      <c r="C6" s="30" t="str">
        <f t="shared" si="1"/>
        <v/>
      </c>
    </row>
    <row r="7" spans="1:6" ht="15" x14ac:dyDescent="0.3">
      <c r="A7" s="48" t="s">
        <v>26</v>
      </c>
      <c r="B7" s="30" t="str">
        <f t="shared" si="0"/>
        <v>2006</v>
      </c>
      <c r="C7" s="30" t="str">
        <f t="shared" si="1"/>
        <v/>
      </c>
    </row>
    <row r="8" spans="1:6" ht="15" x14ac:dyDescent="0.3">
      <c r="A8" s="48" t="s">
        <v>27</v>
      </c>
      <c r="B8" s="30" t="str">
        <f t="shared" si="0"/>
        <v>2007</v>
      </c>
      <c r="C8" s="30" t="str">
        <f t="shared" si="1"/>
        <v/>
      </c>
    </row>
    <row r="9" spans="1:6" ht="15" x14ac:dyDescent="0.3">
      <c r="A9" s="48" t="s">
        <v>28</v>
      </c>
      <c r="B9" s="30" t="str">
        <f t="shared" si="0"/>
        <v>2008</v>
      </c>
      <c r="C9" s="30" t="str">
        <f t="shared" si="1"/>
        <v/>
      </c>
    </row>
    <row r="10" spans="1:6" ht="15" x14ac:dyDescent="0.3">
      <c r="A10" s="48" t="s">
        <v>29</v>
      </c>
      <c r="B10" s="30" t="str">
        <f t="shared" si="0"/>
        <v>2009</v>
      </c>
      <c r="C10" s="30" t="str">
        <f t="shared" si="1"/>
        <v/>
      </c>
    </row>
    <row r="11" spans="1:6" ht="15" x14ac:dyDescent="0.3">
      <c r="A11" s="48" t="s">
        <v>30</v>
      </c>
      <c r="B11" s="30" t="str">
        <f t="shared" si="0"/>
        <v>2010</v>
      </c>
      <c r="C11" s="30" t="str">
        <f t="shared" si="1"/>
        <v/>
      </c>
    </row>
    <row r="12" spans="1:6" ht="15" x14ac:dyDescent="0.3">
      <c r="A12" s="48" t="s">
        <v>31</v>
      </c>
      <c r="B12" s="30" t="str">
        <f t="shared" si="0"/>
        <v>2011</v>
      </c>
      <c r="C12" s="30" t="str">
        <f t="shared" si="1"/>
        <v/>
      </c>
    </row>
    <row r="13" spans="1:6" ht="15" x14ac:dyDescent="0.3">
      <c r="A13" s="48" t="s">
        <v>32</v>
      </c>
      <c r="B13" s="30" t="str">
        <f t="shared" si="0"/>
        <v>2012</v>
      </c>
      <c r="C13" s="30" t="str">
        <f t="shared" si="1"/>
        <v/>
      </c>
    </row>
    <row r="14" spans="1:6" ht="15" x14ac:dyDescent="0.3">
      <c r="A14" s="48" t="s">
        <v>33</v>
      </c>
      <c r="B14" s="30" t="str">
        <f t="shared" si="0"/>
        <v>2013</v>
      </c>
      <c r="C14" s="30" t="str">
        <f t="shared" si="1"/>
        <v/>
      </c>
    </row>
    <row r="15" spans="1:6" ht="15" x14ac:dyDescent="0.3">
      <c r="A15" s="49" t="s">
        <v>49</v>
      </c>
      <c r="B15" s="50" t="str">
        <f t="shared" si="0"/>
        <v>2014</v>
      </c>
      <c r="C15" s="30" t="str">
        <f t="shared" si="1"/>
        <v/>
      </c>
    </row>
    <row r="16" spans="1:6" ht="15" x14ac:dyDescent="0.3">
      <c r="A16" s="49" t="s">
        <v>51</v>
      </c>
      <c r="B16" s="50" t="str">
        <f t="shared" ref="B16:B18" si="2">LEFT(A16,4)</f>
        <v>2015</v>
      </c>
      <c r="C16" s="30" t="str">
        <f t="shared" ref="C16:C17" si="3">IF(LEN(A16)&gt;4,RIGHT(A16,LEN(A16)-5),"")</f>
        <v/>
      </c>
    </row>
    <row r="17" spans="1:3" ht="15" x14ac:dyDescent="0.3">
      <c r="A17" s="49" t="s">
        <v>52</v>
      </c>
      <c r="B17" s="50" t="str">
        <f t="shared" si="2"/>
        <v>2016</v>
      </c>
      <c r="C17" s="30" t="str">
        <f t="shared" si="3"/>
        <v/>
      </c>
    </row>
    <row r="18" spans="1:3" ht="15" x14ac:dyDescent="0.3">
      <c r="A18" s="49" t="s">
        <v>53</v>
      </c>
      <c r="B18" s="50" t="str">
        <f t="shared" si="2"/>
        <v>2017</v>
      </c>
    </row>
    <row r="19" spans="1:3" ht="15" x14ac:dyDescent="0.3">
      <c r="A19" s="49" t="s">
        <v>54</v>
      </c>
      <c r="B19" s="50" t="str">
        <f t="shared" ref="B19:B20" si="4">LEFT(A19,4)</f>
        <v>2018</v>
      </c>
    </row>
    <row r="20" spans="1:3" ht="15" x14ac:dyDescent="0.3">
      <c r="A20" s="49" t="s">
        <v>55</v>
      </c>
      <c r="B20" s="50" t="str">
        <f t="shared" si="4"/>
        <v>2019</v>
      </c>
    </row>
    <row r="21" spans="1:3" ht="15" x14ac:dyDescent="0.3">
      <c r="A21" s="49" t="s">
        <v>56</v>
      </c>
      <c r="B21" s="50" t="str">
        <f t="shared" ref="B21:B22" si="5">LEFT(A21,4)</f>
        <v>2020</v>
      </c>
    </row>
    <row r="22" spans="1:3" x14ac:dyDescent="0.2">
      <c r="A22" s="74" t="s">
        <v>57</v>
      </c>
      <c r="B22" s="74" t="str">
        <f t="shared" si="5"/>
        <v>2021</v>
      </c>
    </row>
    <row r="23" spans="1:3" x14ac:dyDescent="0.2">
      <c r="A23" s="74" t="s">
        <v>58</v>
      </c>
      <c r="B23" s="74" t="str">
        <f t="shared" ref="B23:B24" si="6">LEFT(A23,4)</f>
        <v>2022</v>
      </c>
    </row>
    <row r="24" spans="1:3" x14ac:dyDescent="0.2">
      <c r="A24" s="74" t="s">
        <v>59</v>
      </c>
      <c r="B24" s="74" t="str">
        <f t="shared" si="6"/>
        <v>2023</v>
      </c>
    </row>
    <row r="25" spans="1:3" x14ac:dyDescent="0.2">
      <c r="A25" s="74" t="s">
        <v>60</v>
      </c>
      <c r="B25" s="74" t="str">
        <f t="shared" ref="B25:B26" si="7">LEFT(A25,4)</f>
        <v>2024</v>
      </c>
    </row>
    <row r="26" spans="1:3" x14ac:dyDescent="0.2">
      <c r="A26" s="74" t="s">
        <v>61</v>
      </c>
      <c r="B26" s="74" t="str">
        <f t="shared" si="7"/>
        <v>2025</v>
      </c>
    </row>
  </sheetData>
  <sheetProtection selectLockedCells="1" selectUnlockedCells="1"/>
  <mergeCells count="1">
    <mergeCell ref="A1:D1"/>
  </mergeCells>
  <phoneticPr fontId="7" type="noConversion"/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LL_IBA</vt:lpstr>
      <vt:lpstr>Auswahl_Jahr</vt:lpstr>
      <vt:lpstr>Auswahl_Status</vt:lpstr>
      <vt:lpstr>LL_IBA!Druckbereich</vt:lpstr>
      <vt:lpstr>IBA</vt:lpstr>
      <vt:lpstr>inEinr</vt:lpstr>
      <vt:lpstr>inUnt</vt:lpstr>
      <vt:lpstr>TQL</vt:lpstr>
      <vt:lpstr>VLZ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FrischmannG</dc:creator>
  <cp:lastModifiedBy>Perzy Cornelia | WKOE</cp:lastModifiedBy>
  <cp:lastPrinted>2018-01-10T14:00:47Z</cp:lastPrinted>
  <dcterms:created xsi:type="dcterms:W3CDTF">2010-01-13T11:16:11Z</dcterms:created>
  <dcterms:modified xsi:type="dcterms:W3CDTF">2026-01-07T13:54:14Z</dcterms:modified>
</cp:coreProperties>
</file>