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O:\DATEN\zz-Statistik Referent\Neugründungen-Übernahmen\2025\"/>
    </mc:Choice>
  </mc:AlternateContent>
  <xr:revisionPtr revIDLastSave="0" documentId="13_ncr:1_{310C1D13-96D1-447E-9A6B-F3B11A0D7730}" xr6:coauthVersionLast="47" xr6:coauthVersionMax="47" xr10:uidLastSave="{00000000-0000-0000-0000-000000000000}"/>
  <bookViews>
    <workbookView xWindow="28680" yWindow="-120" windowWidth="29040" windowHeight="17520" tabRatio="689" xr2:uid="{A89F773C-49D1-4BDC-80CA-A64273753F0D}"/>
  </bookViews>
  <sheets>
    <sheet name="Deckblatt" sheetId="2" r:id="rId1"/>
    <sheet name="INHALT" sheetId="1" r:id="rId2"/>
    <sheet name="Symb" sheetId="4" r:id="rId3"/>
    <sheet name="SYMB_OÖ" sheetId="3" r:id="rId4"/>
    <sheet name="Sparten_SYMB" sheetId="7" r:id="rId5"/>
    <sheet name="FG_SYMB" sheetId="10" r:id="rId6"/>
    <sheet name="Branchenverb_Symb" sheetId="37" r:id="rId7"/>
    <sheet name="Geschl_OÖ" sheetId="12" r:id="rId8"/>
    <sheet name="Geschl_Sparte_OÖ" sheetId="14" r:id="rId9"/>
    <sheet name="RF_OÖ" sheetId="15" r:id="rId10"/>
    <sheet name="RF_Sparte_OÖ" sheetId="17" r:id="rId11"/>
    <sheet name="Nationalität" sheetId="19" r:id="rId12"/>
    <sheet name="OÖ-FG-Geschl" sheetId="20" r:id="rId13"/>
    <sheet name="TOP20_FG" sheetId="21" r:id="rId14"/>
    <sheet name="FG_Gewinner_Verlierer" sheetId="22" r:id="rId15"/>
    <sheet name="NG_Altersklassen_Geschlecht" sheetId="32" r:id="rId16"/>
    <sheet name="Sonder_Persbetreuer" sheetId="38" r:id="rId17"/>
    <sheet name="Bez_Symb" sheetId="26" r:id="rId18"/>
    <sheet name="Bez_NG" sheetId="34" r:id="rId19"/>
    <sheet name="Bez_Sparte" sheetId="27" r:id="rId20"/>
    <sheet name="Bez_RF" sheetId="28" r:id="rId21"/>
    <sheet name="Bez__FG" sheetId="29" r:id="rId22"/>
    <sheet name="Gem_Symb" sheetId="30" r:id="rId23"/>
  </sheets>
  <definedNames>
    <definedName name="_xlnm._FilterDatabase" localSheetId="22" hidden="1">Gem_Symb!$A$7:$D$7</definedName>
    <definedName name="_xlnm.Print_Area" localSheetId="21">Bez__FG!$A$1:$H$122</definedName>
    <definedName name="_xlnm.Print_Area" localSheetId="18">Bez_NG!$A$1:$G$67</definedName>
    <definedName name="_xlnm.Print_Area" localSheetId="20">Bez_RF!$A$1:$M$27</definedName>
    <definedName name="_xlnm.Print_Area" localSheetId="19">Bez_Sparte!$A$1:$J$27</definedName>
    <definedName name="_xlnm.Print_Area" localSheetId="17">Bez_Symb!$A$1:$O$31</definedName>
    <definedName name="_xlnm.Print_Area" localSheetId="6">Branchenverb_Symb!$A$1:$P$25</definedName>
    <definedName name="_xlnm.Print_Area" localSheetId="14">FG_Gewinner_Verlierer!$A$1:$E$84</definedName>
    <definedName name="_xlnm.Print_Area" localSheetId="5">FG_SYMB!$A$1:$H$95</definedName>
    <definedName name="_xlnm.Print_Area" localSheetId="22">Gem_Symb!$A$1:$J$445</definedName>
    <definedName name="_xlnm.Print_Area" localSheetId="7">Geschl_OÖ!$A$1:$E$27</definedName>
    <definedName name="_xlnm.Print_Area" localSheetId="8">Geschl_Sparte_OÖ!$A$1:$G$16</definedName>
    <definedName name="_xlnm.Print_Area" localSheetId="15">NG_Altersklassen_Geschlecht!$A$1:$G$25</definedName>
    <definedName name="_xlnm.Print_Area" localSheetId="12">'OÖ-FG-Geschl'!$A$1:$F$84</definedName>
    <definedName name="_xlnm.Print_Area" localSheetId="9">RF_OÖ!$A$1:$H$25</definedName>
    <definedName name="_xlnm.Print_Area" localSheetId="16">Sonder_Persbetreuer!$A$1:$J$43</definedName>
    <definedName name="_xlnm.Print_Area" localSheetId="4">Sparten_SYMB!$A$1:$P$16</definedName>
    <definedName name="_xlnm.Print_Area" localSheetId="3">SYMB_OÖ!$A$1:$F$28</definedName>
    <definedName name="_xlnm.Print_Area" localSheetId="13">TOP20_FG!$A$1:$G$31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9" l="1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I12" i="17"/>
  <c r="B18" i="15"/>
  <c r="E9" i="14"/>
  <c r="E10" i="14"/>
  <c r="E11" i="14"/>
  <c r="K27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C26" i="26"/>
  <c r="D26" i="26"/>
  <c r="E26" i="26"/>
  <c r="F26" i="26"/>
  <c r="G26" i="26"/>
  <c r="B26" i="26"/>
  <c r="K26" i="26"/>
  <c r="L26" i="26"/>
  <c r="M26" i="26"/>
  <c r="N26" i="26"/>
  <c r="O26" i="26"/>
  <c r="J26" i="26"/>
  <c r="C9" i="12"/>
  <c r="D95" i="10"/>
  <c r="C95" i="10"/>
  <c r="G16" i="7"/>
  <c r="C13" i="3"/>
  <c r="D13" i="3" l="1"/>
  <c r="B9" i="19"/>
  <c r="C29" i="21"/>
  <c r="D29" i="21"/>
  <c r="E29" i="21"/>
  <c r="F29" i="21"/>
  <c r="H8" i="29"/>
  <c r="H9" i="29"/>
  <c r="H10" i="29"/>
  <c r="H11" i="29"/>
  <c r="H12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71" i="29"/>
  <c r="H372" i="29"/>
  <c r="H373" i="29"/>
  <c r="H374" i="29"/>
  <c r="H375" i="29"/>
  <c r="H376" i="29"/>
  <c r="H377" i="29"/>
  <c r="H378" i="29"/>
  <c r="H379" i="29"/>
  <c r="H380" i="29"/>
  <c r="H381" i="29"/>
  <c r="H382" i="29"/>
  <c r="H383" i="29"/>
  <c r="H384" i="29"/>
  <c r="H385" i="29"/>
  <c r="H386" i="29"/>
  <c r="H387" i="29"/>
  <c r="H388" i="29"/>
  <c r="H389" i="29"/>
  <c r="H390" i="29"/>
  <c r="H391" i="29"/>
  <c r="H392" i="29"/>
  <c r="H393" i="29"/>
  <c r="H394" i="29"/>
  <c r="H395" i="29"/>
  <c r="H396" i="29"/>
  <c r="H397" i="29"/>
  <c r="H398" i="29"/>
  <c r="H399" i="29"/>
  <c r="H400" i="29"/>
  <c r="H401" i="29"/>
  <c r="H402" i="29"/>
  <c r="H403" i="29"/>
  <c r="H404" i="29"/>
  <c r="H405" i="29"/>
  <c r="H406" i="29"/>
  <c r="H407" i="29"/>
  <c r="H408" i="29"/>
  <c r="H409" i="29"/>
  <c r="H410" i="29"/>
  <c r="H411" i="29"/>
  <c r="H412" i="29"/>
  <c r="H413" i="29"/>
  <c r="H414" i="29"/>
  <c r="H415" i="29"/>
  <c r="H416" i="29"/>
  <c r="H417" i="29"/>
  <c r="H418" i="29"/>
  <c r="H419" i="29"/>
  <c r="H420" i="29"/>
  <c r="H421" i="29"/>
  <c r="H422" i="29"/>
  <c r="H423" i="29"/>
  <c r="H424" i="29"/>
  <c r="H425" i="29"/>
  <c r="H426" i="29"/>
  <c r="H427" i="29"/>
  <c r="H428" i="29"/>
  <c r="H429" i="29"/>
  <c r="H430" i="29"/>
  <c r="H431" i="29"/>
  <c r="H432" i="29"/>
  <c r="H433" i="29"/>
  <c r="H434" i="29"/>
  <c r="H435" i="29"/>
  <c r="H436" i="29"/>
  <c r="H437" i="29"/>
  <c r="H438" i="29"/>
  <c r="H439" i="29"/>
  <c r="H440" i="29"/>
  <c r="H441" i="29"/>
  <c r="H442" i="29"/>
  <c r="H443" i="29"/>
  <c r="H444" i="29"/>
  <c r="H445" i="29"/>
  <c r="H446" i="29"/>
  <c r="H447" i="29"/>
  <c r="H448" i="29"/>
  <c r="H449" i="29"/>
  <c r="H450" i="29"/>
  <c r="H451" i="29"/>
  <c r="H452" i="29"/>
  <c r="H453" i="29"/>
  <c r="H454" i="29"/>
  <c r="H455" i="29"/>
  <c r="H456" i="29"/>
  <c r="H457" i="29"/>
  <c r="H458" i="29"/>
  <c r="H459" i="29"/>
  <c r="H460" i="29"/>
  <c r="H461" i="29"/>
  <c r="H462" i="29"/>
  <c r="H463" i="29"/>
  <c r="H464" i="29"/>
  <c r="H465" i="29"/>
  <c r="H466" i="29"/>
  <c r="H467" i="29"/>
  <c r="H468" i="29"/>
  <c r="H469" i="29"/>
  <c r="H470" i="29"/>
  <c r="H471" i="29"/>
  <c r="H472" i="29"/>
  <c r="H473" i="29"/>
  <c r="H474" i="29"/>
  <c r="H475" i="29"/>
  <c r="H476" i="29"/>
  <c r="H477" i="29"/>
  <c r="H478" i="29"/>
  <c r="H479" i="29"/>
  <c r="H480" i="29"/>
  <c r="H481" i="29"/>
  <c r="H482" i="29"/>
  <c r="H483" i="29"/>
  <c r="H484" i="29"/>
  <c r="H485" i="29"/>
  <c r="H486" i="29"/>
  <c r="H487" i="29"/>
  <c r="H488" i="29"/>
  <c r="H489" i="29"/>
  <c r="H490" i="29"/>
  <c r="H491" i="29"/>
  <c r="H492" i="29"/>
  <c r="H493" i="29"/>
  <c r="H494" i="29"/>
  <c r="H495" i="29"/>
  <c r="H496" i="29"/>
  <c r="H497" i="29"/>
  <c r="H498" i="29"/>
  <c r="H499" i="29"/>
  <c r="H500" i="29"/>
  <c r="H501" i="29"/>
  <c r="H502" i="29"/>
  <c r="H503" i="29"/>
  <c r="H504" i="29"/>
  <c r="H505" i="29"/>
  <c r="H506" i="29"/>
  <c r="H507" i="29"/>
  <c r="H508" i="29"/>
  <c r="H509" i="29"/>
  <c r="H510" i="29"/>
  <c r="H511" i="29"/>
  <c r="H512" i="29"/>
  <c r="H513" i="29"/>
  <c r="H514" i="29"/>
  <c r="H515" i="29"/>
  <c r="H516" i="29"/>
  <c r="H517" i="29"/>
  <c r="H518" i="29"/>
  <c r="H519" i="29"/>
  <c r="H520" i="29"/>
  <c r="H521" i="29"/>
  <c r="H522" i="29"/>
  <c r="H523" i="29"/>
  <c r="H524" i="29"/>
  <c r="H525" i="29"/>
  <c r="H526" i="29"/>
  <c r="H527" i="29"/>
  <c r="H528" i="29"/>
  <c r="H529" i="29"/>
  <c r="H530" i="29"/>
  <c r="H531" i="29"/>
  <c r="H532" i="29"/>
  <c r="H533" i="29"/>
  <c r="H534" i="29"/>
  <c r="H535" i="29"/>
  <c r="H536" i="29"/>
  <c r="H537" i="29"/>
  <c r="H538" i="29"/>
  <c r="H539" i="29"/>
  <c r="H540" i="29"/>
  <c r="H541" i="29"/>
  <c r="H542" i="29"/>
  <c r="H543" i="29"/>
  <c r="H544" i="29"/>
  <c r="H545" i="29"/>
  <c r="H546" i="29"/>
  <c r="H547" i="29"/>
  <c r="H548" i="29"/>
  <c r="H549" i="29"/>
  <c r="H550" i="29"/>
  <c r="H551" i="29"/>
  <c r="H552" i="29"/>
  <c r="H553" i="29"/>
  <c r="H554" i="29"/>
  <c r="H555" i="29"/>
  <c r="H556" i="29"/>
  <c r="H557" i="29"/>
  <c r="H558" i="29"/>
  <c r="H559" i="29"/>
  <c r="H560" i="29"/>
  <c r="H561" i="29"/>
  <c r="H562" i="29"/>
  <c r="H563" i="29"/>
  <c r="H564" i="29"/>
  <c r="H565" i="29"/>
  <c r="H566" i="29"/>
  <c r="H567" i="29"/>
  <c r="H568" i="29"/>
  <c r="H569" i="29"/>
  <c r="H570" i="29"/>
  <c r="H571" i="29"/>
  <c r="H572" i="29"/>
  <c r="H573" i="29"/>
  <c r="H574" i="29"/>
  <c r="H575" i="29"/>
  <c r="H576" i="29"/>
  <c r="H577" i="29"/>
  <c r="H578" i="29"/>
  <c r="H579" i="29"/>
  <c r="H580" i="29"/>
  <c r="H581" i="29"/>
  <c r="H582" i="29"/>
  <c r="H583" i="29"/>
  <c r="H584" i="29"/>
  <c r="H585" i="29"/>
  <c r="H586" i="29"/>
  <c r="H587" i="29"/>
  <c r="H588" i="29"/>
  <c r="H589" i="29"/>
  <c r="H590" i="29"/>
  <c r="H591" i="29"/>
  <c r="H592" i="29"/>
  <c r="H593" i="29"/>
  <c r="H594" i="29"/>
  <c r="H595" i="29"/>
  <c r="H596" i="29"/>
  <c r="H597" i="29"/>
  <c r="H598" i="29"/>
  <c r="H599" i="29"/>
  <c r="H600" i="29"/>
  <c r="H601" i="29"/>
  <c r="H602" i="29"/>
  <c r="H603" i="29"/>
  <c r="H604" i="29"/>
  <c r="H605" i="29"/>
  <c r="H606" i="29"/>
  <c r="H607" i="29"/>
  <c r="H608" i="29"/>
  <c r="H609" i="29"/>
  <c r="H610" i="29"/>
  <c r="H611" i="29"/>
  <c r="H612" i="29"/>
  <c r="H613" i="29"/>
  <c r="H614" i="29"/>
  <c r="H615" i="29"/>
  <c r="H616" i="29"/>
  <c r="H617" i="29"/>
  <c r="H618" i="29"/>
  <c r="H619" i="29"/>
  <c r="H620" i="29"/>
  <c r="H621" i="29"/>
  <c r="H622" i="29"/>
  <c r="H623" i="29"/>
  <c r="H624" i="29"/>
  <c r="H625" i="29"/>
  <c r="H626" i="29"/>
  <c r="H627" i="29"/>
  <c r="H628" i="29"/>
  <c r="H629" i="29"/>
  <c r="H630" i="29"/>
  <c r="H631" i="29"/>
  <c r="H632" i="29"/>
  <c r="H633" i="29"/>
  <c r="H634" i="29"/>
  <c r="H635" i="29"/>
  <c r="H636" i="29"/>
  <c r="H637" i="29"/>
  <c r="H638" i="29"/>
  <c r="H639" i="29"/>
  <c r="H640" i="29"/>
  <c r="H641" i="29"/>
  <c r="H642" i="29"/>
  <c r="H643" i="29"/>
  <c r="H644" i="29"/>
  <c r="H645" i="29"/>
  <c r="H646" i="29"/>
  <c r="H647" i="29"/>
  <c r="H648" i="29"/>
  <c r="H649" i="29"/>
  <c r="H650" i="29"/>
  <c r="H651" i="29"/>
  <c r="H652" i="29"/>
  <c r="H653" i="29"/>
  <c r="H654" i="29"/>
  <c r="H655" i="29"/>
  <c r="H656" i="29"/>
  <c r="H657" i="29"/>
  <c r="H658" i="29"/>
  <c r="H659" i="29"/>
  <c r="H660" i="29"/>
  <c r="H661" i="29"/>
  <c r="H662" i="29"/>
  <c r="H663" i="29"/>
  <c r="H664" i="29"/>
  <c r="H665" i="29"/>
  <c r="H666" i="29"/>
  <c r="H667" i="29"/>
  <c r="H668" i="29"/>
  <c r="H669" i="29"/>
  <c r="H670" i="29"/>
  <c r="H671" i="29"/>
  <c r="H672" i="29"/>
  <c r="H673" i="29"/>
  <c r="H674" i="29"/>
  <c r="H675" i="29"/>
  <c r="H676" i="29"/>
  <c r="H677" i="29"/>
  <c r="H678" i="29"/>
  <c r="H679" i="29"/>
  <c r="H680" i="29"/>
  <c r="H681" i="29"/>
  <c r="H682" i="29"/>
  <c r="H683" i="29"/>
  <c r="H684" i="29"/>
  <c r="H685" i="29"/>
  <c r="H686" i="29"/>
  <c r="H687" i="29"/>
  <c r="H688" i="29"/>
  <c r="H689" i="29"/>
  <c r="H690" i="29"/>
  <c r="H691" i="29"/>
  <c r="H692" i="29"/>
  <c r="H693" i="29"/>
  <c r="H694" i="29"/>
  <c r="H695" i="29"/>
  <c r="H696" i="29"/>
  <c r="H697" i="29"/>
  <c r="H698" i="29"/>
  <c r="H699" i="29"/>
  <c r="H700" i="29"/>
  <c r="H701" i="29"/>
  <c r="H702" i="29"/>
  <c r="H703" i="29"/>
  <c r="H704" i="29"/>
  <c r="H705" i="29"/>
  <c r="H706" i="29"/>
  <c r="H707" i="29"/>
  <c r="H708" i="29"/>
  <c r="H709" i="29"/>
  <c r="H710" i="29"/>
  <c r="H711" i="29"/>
  <c r="H712" i="29"/>
  <c r="H713" i="29"/>
  <c r="H714" i="29"/>
  <c r="H715" i="29"/>
  <c r="H716" i="29"/>
  <c r="H717" i="29"/>
  <c r="H718" i="29"/>
  <c r="H719" i="29"/>
  <c r="H720" i="29"/>
  <c r="H721" i="29"/>
  <c r="H722" i="29"/>
  <c r="H723" i="29"/>
  <c r="H724" i="29"/>
  <c r="H725" i="29"/>
  <c r="H726" i="29"/>
  <c r="H727" i="29"/>
  <c r="H728" i="29"/>
  <c r="H729" i="29"/>
  <c r="H730" i="29"/>
  <c r="H731" i="29"/>
  <c r="H732" i="29"/>
  <c r="H733" i="29"/>
  <c r="H734" i="29"/>
  <c r="H735" i="29"/>
  <c r="H736" i="29"/>
  <c r="H737" i="29"/>
  <c r="H738" i="29"/>
  <c r="H739" i="29"/>
  <c r="H740" i="29"/>
  <c r="H741" i="29"/>
  <c r="H742" i="29"/>
  <c r="H743" i="29"/>
  <c r="H744" i="29"/>
  <c r="H745" i="29"/>
  <c r="H746" i="29"/>
  <c r="H747" i="29"/>
  <c r="H748" i="29"/>
  <c r="H749" i="29"/>
  <c r="H750" i="29"/>
  <c r="H751" i="29"/>
  <c r="H752" i="29"/>
  <c r="H753" i="29"/>
  <c r="H754" i="29"/>
  <c r="H755" i="29"/>
  <c r="H756" i="29"/>
  <c r="H757" i="29"/>
  <c r="H758" i="29"/>
  <c r="H759" i="29"/>
  <c r="H760" i="29"/>
  <c r="H761" i="29"/>
  <c r="H762" i="29"/>
  <c r="H763" i="29"/>
  <c r="H764" i="29"/>
  <c r="H765" i="29"/>
  <c r="H766" i="29"/>
  <c r="H767" i="29"/>
  <c r="H768" i="29"/>
  <c r="H769" i="29"/>
  <c r="H770" i="29"/>
  <c r="H771" i="29"/>
  <c r="H772" i="29"/>
  <c r="H773" i="29"/>
  <c r="H774" i="29"/>
  <c r="H775" i="29"/>
  <c r="H776" i="29"/>
  <c r="H777" i="29"/>
  <c r="H778" i="29"/>
  <c r="H779" i="29"/>
  <c r="H780" i="29"/>
  <c r="H781" i="29"/>
  <c r="H782" i="29"/>
  <c r="H783" i="29"/>
  <c r="H784" i="29"/>
  <c r="H785" i="29"/>
  <c r="H786" i="29"/>
  <c r="H787" i="29"/>
  <c r="H788" i="29"/>
  <c r="H789" i="29"/>
  <c r="H790" i="29"/>
  <c r="H791" i="29"/>
  <c r="H792" i="29"/>
  <c r="H793" i="29"/>
  <c r="H794" i="29"/>
  <c r="H795" i="29"/>
  <c r="H796" i="29"/>
  <c r="H797" i="29"/>
  <c r="H798" i="29"/>
  <c r="H799" i="29"/>
  <c r="H800" i="29"/>
  <c r="H801" i="29"/>
  <c r="H802" i="29"/>
  <c r="H803" i="29"/>
  <c r="H804" i="29"/>
  <c r="H805" i="29"/>
  <c r="H806" i="29"/>
  <c r="H807" i="29"/>
  <c r="H808" i="29"/>
  <c r="H809" i="29"/>
  <c r="H810" i="29"/>
  <c r="H811" i="29"/>
  <c r="H812" i="29"/>
  <c r="H813" i="29"/>
  <c r="H814" i="29"/>
  <c r="H815" i="29"/>
  <c r="H816" i="29"/>
  <c r="H817" i="29"/>
  <c r="H818" i="29"/>
  <c r="H819" i="29"/>
  <c r="H820" i="29"/>
  <c r="H821" i="29"/>
  <c r="H822" i="29"/>
  <c r="H823" i="29"/>
  <c r="H824" i="29"/>
  <c r="H825" i="29"/>
  <c r="H826" i="29"/>
  <c r="H827" i="29"/>
  <c r="H828" i="29"/>
  <c r="H829" i="29"/>
  <c r="H830" i="29"/>
  <c r="H831" i="29"/>
  <c r="H832" i="29"/>
  <c r="H833" i="29"/>
  <c r="H834" i="29"/>
  <c r="H835" i="29"/>
  <c r="H836" i="29"/>
  <c r="H837" i="29"/>
  <c r="H838" i="29"/>
  <c r="H839" i="29"/>
  <c r="H840" i="29"/>
  <c r="H841" i="29"/>
  <c r="H842" i="29"/>
  <c r="H843" i="29"/>
  <c r="H844" i="29"/>
  <c r="H845" i="29"/>
  <c r="H846" i="29"/>
  <c r="H847" i="29"/>
  <c r="H848" i="29"/>
  <c r="H849" i="29"/>
  <c r="H850" i="29"/>
  <c r="H851" i="29"/>
  <c r="H852" i="29"/>
  <c r="H853" i="29"/>
  <c r="H854" i="29"/>
  <c r="H855" i="29"/>
  <c r="H856" i="29"/>
  <c r="H857" i="29"/>
  <c r="H858" i="29"/>
  <c r="H859" i="29"/>
  <c r="H860" i="29"/>
  <c r="H861" i="29"/>
  <c r="H862" i="29"/>
  <c r="H863" i="29"/>
  <c r="H864" i="29"/>
  <c r="H865" i="29"/>
  <c r="H866" i="29"/>
  <c r="H867" i="29"/>
  <c r="H868" i="29"/>
  <c r="H869" i="29"/>
  <c r="H870" i="29"/>
  <c r="H871" i="29"/>
  <c r="H872" i="29"/>
  <c r="H873" i="29"/>
  <c r="H874" i="29"/>
  <c r="H875" i="29"/>
  <c r="H876" i="29"/>
  <c r="H877" i="29"/>
  <c r="H878" i="29"/>
  <c r="H879" i="29"/>
  <c r="H880" i="29"/>
  <c r="H881" i="29"/>
  <c r="H882" i="29"/>
  <c r="H883" i="29"/>
  <c r="H884" i="29"/>
  <c r="H885" i="29"/>
  <c r="H886" i="29"/>
  <c r="H887" i="29"/>
  <c r="H888" i="29"/>
  <c r="H889" i="29"/>
  <c r="H890" i="29"/>
  <c r="H891" i="29"/>
  <c r="H892" i="29"/>
  <c r="H893" i="29"/>
  <c r="H894" i="29"/>
  <c r="H895" i="29"/>
  <c r="H896" i="29"/>
  <c r="H897" i="29"/>
  <c r="H898" i="29"/>
  <c r="H899" i="29"/>
  <c r="H900" i="29"/>
  <c r="H901" i="29"/>
  <c r="H902" i="29"/>
  <c r="H903" i="29"/>
  <c r="H27" i="27"/>
  <c r="G27" i="27"/>
  <c r="F24" i="20" l="1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9" i="20"/>
  <c r="B9" i="12"/>
  <c r="E95" i="10"/>
  <c r="F95" i="10"/>
  <c r="G95" i="10"/>
  <c r="H95" i="10"/>
  <c r="C12" i="12"/>
  <c r="D27" i="28"/>
  <c r="E27" i="28"/>
  <c r="F27" i="28"/>
  <c r="G27" i="28"/>
  <c r="H27" i="28"/>
  <c r="I27" i="28"/>
  <c r="J27" i="28"/>
  <c r="L27" i="28"/>
  <c r="I11" i="17" l="1"/>
  <c r="I13" i="17"/>
  <c r="I14" i="17"/>
  <c r="I15" i="17"/>
  <c r="I16" i="17"/>
  <c r="I17" i="17"/>
  <c r="I18" i="17"/>
  <c r="I19" i="17"/>
  <c r="D9" i="34" l="1"/>
  <c r="E11" i="12"/>
  <c r="E10" i="12"/>
  <c r="E8" i="12"/>
  <c r="C14" i="12"/>
  <c r="E445" i="30"/>
  <c r="F445" i="30"/>
  <c r="G445" i="30"/>
  <c r="H445" i="30"/>
  <c r="I445" i="30"/>
  <c r="J445" i="30"/>
  <c r="E15" i="14" l="1"/>
  <c r="E14" i="14"/>
  <c r="E13" i="14"/>
  <c r="D8" i="19" l="1"/>
  <c r="C80" i="19" l="1"/>
  <c r="C73" i="19"/>
  <c r="C81" i="19"/>
  <c r="C77" i="19"/>
  <c r="C74" i="19"/>
  <c r="C75" i="19"/>
  <c r="C76" i="19"/>
  <c r="C78" i="19"/>
  <c r="C79" i="19"/>
  <c r="C12" i="19"/>
  <c r="C71" i="19"/>
  <c r="C51" i="19"/>
  <c r="C43" i="19"/>
  <c r="C35" i="19"/>
  <c r="C27" i="19"/>
  <c r="C19" i="19"/>
  <c r="C8" i="19"/>
  <c r="C65" i="19"/>
  <c r="C57" i="19"/>
  <c r="C50" i="19"/>
  <c r="C42" i="19"/>
  <c r="C34" i="19"/>
  <c r="C26" i="19"/>
  <c r="C18" i="19"/>
  <c r="C66" i="19"/>
  <c r="C56" i="19"/>
  <c r="C25" i="19"/>
  <c r="C63" i="19"/>
  <c r="C16" i="19"/>
  <c r="C70" i="19"/>
  <c r="C62" i="19"/>
  <c r="C54" i="19"/>
  <c r="C47" i="19"/>
  <c r="C39" i="19"/>
  <c r="C31" i="19"/>
  <c r="C23" i="19"/>
  <c r="C15" i="19"/>
  <c r="C10" i="19"/>
  <c r="C49" i="19"/>
  <c r="C17" i="19"/>
  <c r="C48" i="19"/>
  <c r="C32" i="19"/>
  <c r="C69" i="19"/>
  <c r="C61" i="19"/>
  <c r="C72" i="19"/>
  <c r="C46" i="19"/>
  <c r="C38" i="19"/>
  <c r="C30" i="19"/>
  <c r="C22" i="19"/>
  <c r="C14" i="19"/>
  <c r="C64" i="19"/>
  <c r="C41" i="19"/>
  <c r="C11" i="19"/>
  <c r="C24" i="19"/>
  <c r="C68" i="19"/>
  <c r="C60" i="19"/>
  <c r="C53" i="19"/>
  <c r="C45" i="19"/>
  <c r="C37" i="19"/>
  <c r="C29" i="19"/>
  <c r="C21" i="19"/>
  <c r="C13" i="19"/>
  <c r="C58" i="19"/>
  <c r="C33" i="19"/>
  <c r="C55" i="19"/>
  <c r="C40" i="19"/>
  <c r="C67" i="19"/>
  <c r="C59" i="19"/>
  <c r="C52" i="19"/>
  <c r="C44" i="19"/>
  <c r="C36" i="19"/>
  <c r="C28" i="19"/>
  <c r="C20" i="19"/>
  <c r="C85" i="22"/>
  <c r="D85" i="22"/>
  <c r="G25" i="37"/>
  <c r="F25" i="37"/>
  <c r="E25" i="37"/>
  <c r="D25" i="37"/>
  <c r="C25" i="37"/>
  <c r="B25" i="37"/>
  <c r="I27" i="27"/>
  <c r="J27" i="27"/>
  <c r="D27" i="27"/>
  <c r="E27" i="27"/>
  <c r="F27" i="27"/>
  <c r="C9" i="19" l="1"/>
  <c r="E85" i="22"/>
  <c r="C83" i="20" l="1"/>
  <c r="D83" i="20"/>
  <c r="E83" i="20"/>
  <c r="B20" i="17"/>
  <c r="C20" i="17"/>
  <c r="D20" i="17"/>
  <c r="E20" i="17"/>
  <c r="F20" i="17"/>
  <c r="G20" i="17"/>
  <c r="G904" i="29" l="1"/>
  <c r="F904" i="29"/>
  <c r="E904" i="29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C27" i="34"/>
  <c r="G16" i="34" l="1"/>
  <c r="G24" i="34"/>
  <c r="G9" i="34"/>
  <c r="G17" i="34"/>
  <c r="G25" i="34"/>
  <c r="G10" i="34"/>
  <c r="G18" i="34"/>
  <c r="G26" i="34"/>
  <c r="G11" i="34"/>
  <c r="G19" i="34"/>
  <c r="G12" i="34"/>
  <c r="G20" i="34"/>
  <c r="G13" i="34"/>
  <c r="G21" i="34"/>
  <c r="G14" i="34"/>
  <c r="G22" i="34"/>
  <c r="G15" i="34"/>
  <c r="G23" i="34"/>
  <c r="G27" i="34"/>
  <c r="H904" i="29"/>
  <c r="B27" i="34"/>
  <c r="F24" i="34" s="1"/>
  <c r="F11" i="34" l="1"/>
  <c r="F12" i="34"/>
  <c r="F15" i="34"/>
  <c r="F16" i="34"/>
  <c r="F20" i="34"/>
  <c r="F21" i="34"/>
  <c r="F9" i="34"/>
  <c r="F17" i="34"/>
  <c r="F23" i="34"/>
  <c r="F13" i="34"/>
  <c r="F19" i="34"/>
  <c r="F26" i="34"/>
  <c r="D27" i="34"/>
  <c r="E27" i="34"/>
  <c r="F10" i="34"/>
  <c r="F14" i="34"/>
  <c r="F18" i="34"/>
  <c r="F22" i="34"/>
  <c r="F25" i="34"/>
  <c r="F27" i="34"/>
  <c r="E20" i="34"/>
  <c r="E12" i="34"/>
  <c r="E11" i="34"/>
  <c r="E10" i="34"/>
  <c r="E9" i="34"/>
  <c r="E13" i="34"/>
  <c r="E14" i="34"/>
  <c r="E15" i="34"/>
  <c r="E16" i="34"/>
  <c r="E17" i="34"/>
  <c r="E18" i="34"/>
  <c r="E19" i="34"/>
  <c r="E21" i="34"/>
  <c r="E22" i="34"/>
  <c r="E23" i="34"/>
  <c r="E24" i="34"/>
  <c r="E25" i="34"/>
  <c r="E26" i="34"/>
  <c r="B24" i="12" l="1"/>
  <c r="B21" i="12"/>
  <c r="B27" i="12" l="1"/>
  <c r="B25" i="12" s="1"/>
  <c r="C24" i="12" s="1"/>
  <c r="B22" i="12" l="1"/>
  <c r="C21" i="12" s="1"/>
  <c r="C10" i="27" l="1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9" i="27"/>
  <c r="F8" i="20"/>
  <c r="F83" i="20" l="1"/>
  <c r="F16" i="7"/>
  <c r="E16" i="7"/>
  <c r="D16" i="7"/>
  <c r="C16" i="7"/>
  <c r="B16" i="7"/>
  <c r="E12" i="3" l="1"/>
  <c r="E9" i="3"/>
  <c r="E10" i="3"/>
  <c r="E11" i="3"/>
  <c r="E8" i="3"/>
  <c r="E7" i="3"/>
  <c r="B18" i="3" l="1"/>
  <c r="B21" i="3"/>
  <c r="B20" i="3"/>
  <c r="B22" i="3"/>
  <c r="B19" i="3"/>
  <c r="B23" i="3"/>
  <c r="C27" i="28"/>
  <c r="B24" i="3" l="1"/>
  <c r="M27" i="28"/>
  <c r="C27" i="27"/>
  <c r="E30" i="21" l="1"/>
  <c r="F30" i="21"/>
  <c r="D30" i="21"/>
  <c r="C30" i="21"/>
  <c r="G27" i="21" l="1"/>
  <c r="G25" i="21"/>
  <c r="G21" i="21"/>
  <c r="G16" i="21"/>
  <c r="G12" i="21"/>
  <c r="G18" i="21"/>
  <c r="G14" i="21"/>
  <c r="G22" i="21"/>
  <c r="G13" i="21"/>
  <c r="G24" i="21"/>
  <c r="G20" i="21"/>
  <c r="G15" i="21"/>
  <c r="G11" i="21"/>
  <c r="G23" i="21"/>
  <c r="G10" i="21"/>
  <c r="G17" i="21"/>
  <c r="G28" i="21"/>
  <c r="G19" i="21"/>
  <c r="G26" i="21"/>
  <c r="G9" i="21"/>
  <c r="F31" i="21"/>
  <c r="E31" i="21"/>
  <c r="D31" i="21"/>
  <c r="C31" i="21"/>
  <c r="I10" i="17" l="1"/>
  <c r="I20" i="17" s="1"/>
  <c r="H20" i="17"/>
  <c r="B16" i="14"/>
  <c r="C16" i="14"/>
  <c r="D16" i="14"/>
  <c r="D11" i="12"/>
  <c r="D10" i="12"/>
  <c r="D8" i="12"/>
  <c r="F13" i="3"/>
  <c r="E13" i="3"/>
  <c r="F7" i="3"/>
  <c r="F8" i="3"/>
  <c r="F9" i="3"/>
  <c r="F10" i="3"/>
  <c r="F11" i="3"/>
  <c r="F12" i="3"/>
  <c r="E16" i="14" l="1"/>
  <c r="E9" i="12"/>
  <c r="B14" i="12"/>
  <c r="D9" i="12"/>
  <c r="B12" i="12"/>
  <c r="D12" i="12" s="1"/>
  <c r="E12" i="12" l="1"/>
</calcChain>
</file>

<file path=xl/sharedStrings.xml><?xml version="1.0" encoding="utf-8"?>
<sst xmlns="http://schemas.openxmlformats.org/spreadsheetml/2006/main" count="4660" uniqueCount="895">
  <si>
    <t>WKOÖ-Statistik</t>
  </si>
  <si>
    <t>Anlage 1 - Kriterien für die Bewertung neuer Gewerbeberechtigungen (Symbole)</t>
  </si>
  <si>
    <t>INHALT</t>
  </si>
  <si>
    <t>TABELLEN- UND GRAFIKTEIL</t>
  </si>
  <si>
    <t>Kriterien für die Bewertung neuer Gewerbeberechtigungen (Symbole)</t>
  </si>
  <si>
    <t>zum Inhaltsverzeichnis</t>
  </si>
  <si>
    <t>Anlage 1</t>
  </si>
  <si>
    <t>Bedeutung der Symbole</t>
  </si>
  <si>
    <t>Bei Anlage eines neuen Kammermitgliedes (neue Mitgliedsnummer)</t>
  </si>
  <si>
    <t>sind folgende Symbole möglich:</t>
  </si>
  <si>
    <t>gänzlich neuer Betrieb</t>
  </si>
  <si>
    <t>Übernahme; Kauf; Pacht; Spaltung; Rechtsformänderung</t>
  </si>
  <si>
    <t>verlegt Berechtigung nach OÖ (Standortverlegung) Filiale erstmals in OÖ (Hauptbetrieb ist außerhalb von OÖ)</t>
  </si>
  <si>
    <t>(5</t>
  </si>
  <si>
    <t>weiß nicht)</t>
  </si>
  <si>
    <t>§ 11 Fortführung</t>
  </si>
  <si>
    <t>Bei einem bestehenden Kammermitglied (= Anlage weiterer Berechtigungen)</t>
  </si>
  <si>
    <r>
      <t xml:space="preserve">weitere Berechtigung auf </t>
    </r>
    <r>
      <rPr>
        <u/>
        <sz val="10"/>
        <color theme="1"/>
        <rFont val="Trebuchet MS"/>
        <family val="2"/>
      </rPr>
      <t>selbem</t>
    </r>
    <r>
      <rPr>
        <sz val="10"/>
        <color theme="1"/>
        <rFont val="Trebuchet MS"/>
        <family val="2"/>
      </rPr>
      <t xml:space="preserve"> Standort</t>
    </r>
  </si>
  <si>
    <r>
      <t xml:space="preserve">weitere Berechtigung auf </t>
    </r>
    <r>
      <rPr>
        <u/>
        <sz val="10"/>
        <color theme="1"/>
        <rFont val="Trebuchet MS"/>
        <family val="2"/>
      </rPr>
      <t>neuem</t>
    </r>
    <r>
      <rPr>
        <sz val="10"/>
        <color theme="1"/>
        <rFont val="Trebuchet MS"/>
        <family val="2"/>
      </rPr>
      <t xml:space="preserve"> Standort</t>
    </r>
  </si>
  <si>
    <t>Symb</t>
  </si>
  <si>
    <t>Bezeichnung</t>
  </si>
  <si>
    <t>neues Unternehmen (KM)</t>
  </si>
  <si>
    <t>Übernahme</t>
  </si>
  <si>
    <t>weitere Berechtigung auf selbem Standort</t>
  </si>
  <si>
    <t>1. Standort in OÖ</t>
  </si>
  <si>
    <t>neuer Standort eines bestehenden KM</t>
  </si>
  <si>
    <t>Fort-, Weiterführung</t>
  </si>
  <si>
    <t>Insgesamt</t>
  </si>
  <si>
    <t>in %</t>
  </si>
  <si>
    <t>abs.</t>
  </si>
  <si>
    <t>Veränderung</t>
  </si>
  <si>
    <t>Sparte</t>
  </si>
  <si>
    <t>1 - Neues Unternehmen</t>
  </si>
  <si>
    <t>2 - Übernahme, Kauf, Pacht, Rechtsformänderung</t>
  </si>
  <si>
    <t>3 - weitere Berechtigung auf selbem Standort</t>
  </si>
  <si>
    <t>4 - 1. Standort in OÖ</t>
  </si>
  <si>
    <t>6 - weitere Berechtigung auf neuem Standort</t>
  </si>
  <si>
    <t>9 - Fort- Weiterführung</t>
  </si>
  <si>
    <t>Gewerbe und Handwerk</t>
  </si>
  <si>
    <t>Industrie</t>
  </si>
  <si>
    <t>Handel</t>
  </si>
  <si>
    <t>Bank und Versicherung</t>
  </si>
  <si>
    <t>Information und Consulting</t>
  </si>
  <si>
    <t>Gesamt</t>
  </si>
  <si>
    <t>FG Klartext</t>
  </si>
  <si>
    <t>1- Neues Unternehmen</t>
  </si>
  <si>
    <t>2- Übernahme, Kauf, Pacht, Rechtsformänderung</t>
  </si>
  <si>
    <t>3- weitere Berechtigung auf selbem Standort</t>
  </si>
  <si>
    <t>4- 1. Standort in OÖ</t>
  </si>
  <si>
    <t>Geschl./Ges.</t>
  </si>
  <si>
    <t>Gesellschaften</t>
  </si>
  <si>
    <t>natürliche Personen</t>
  </si>
  <si>
    <t>männlich</t>
  </si>
  <si>
    <t>weiblich</t>
  </si>
  <si>
    <t>Frauenanteil an den</t>
  </si>
  <si>
    <t>absolut</t>
  </si>
  <si>
    <t>natürlichen Personen:</t>
  </si>
  <si>
    <t>Frauenanteil</t>
  </si>
  <si>
    <t>Tourismus und Freizeitwirtschaft</t>
  </si>
  <si>
    <t>Rechtsform</t>
  </si>
  <si>
    <t>Nichtprotokollierte EU</t>
  </si>
  <si>
    <t>Protokollierte EU</t>
  </si>
  <si>
    <t>KG</t>
  </si>
  <si>
    <t>GesmbH</t>
  </si>
  <si>
    <t>Vereine</t>
  </si>
  <si>
    <t>Ausländische Rechtsform</t>
  </si>
  <si>
    <t>Offene Gesellschaft</t>
  </si>
  <si>
    <t>Transport und Verkehr</t>
  </si>
  <si>
    <t>Sparten</t>
  </si>
  <si>
    <t>Länder</t>
  </si>
  <si>
    <t>Anzahl</t>
  </si>
  <si>
    <t>Österreich</t>
  </si>
  <si>
    <t>Ausland  -  davon aus:</t>
  </si>
  <si>
    <t>FG</t>
  </si>
  <si>
    <t>Fachgruppenklartext</t>
  </si>
  <si>
    <t>davon</t>
  </si>
  <si>
    <t xml:space="preserve">Gesellsch. </t>
  </si>
  <si>
    <t>SUMME</t>
  </si>
  <si>
    <t>Gesellsch.</t>
  </si>
  <si>
    <t>gesamt</t>
  </si>
  <si>
    <t>Gründungen insgesamt</t>
  </si>
  <si>
    <t>Bezirk</t>
  </si>
  <si>
    <t>Linz/Stadt</t>
  </si>
  <si>
    <t>Steyr/Stadt</t>
  </si>
  <si>
    <t>Wels/Stadt</t>
  </si>
  <si>
    <t>Braunau</t>
  </si>
  <si>
    <t>Eferding</t>
  </si>
  <si>
    <t>Freistadt</t>
  </si>
  <si>
    <t>Gmunden</t>
  </si>
  <si>
    <t>Grieskirchen</t>
  </si>
  <si>
    <t>Kirchdorf</t>
  </si>
  <si>
    <t>Linz/Land</t>
  </si>
  <si>
    <t>Perg</t>
  </si>
  <si>
    <t>Ried</t>
  </si>
  <si>
    <t>Rohrbach</t>
  </si>
  <si>
    <t>Schärding</t>
  </si>
  <si>
    <t>Steyr/Land</t>
  </si>
  <si>
    <t>Urfahr/Umgebung</t>
  </si>
  <si>
    <t>Vöcklabruck</t>
  </si>
  <si>
    <t>Wels/Land</t>
  </si>
  <si>
    <t>davon in den Sparten</t>
  </si>
  <si>
    <t>Linz-Stadt</t>
  </si>
  <si>
    <t>Steyr-Stadt</t>
  </si>
  <si>
    <t>Wels-Stadt</t>
  </si>
  <si>
    <t>Linz-Land</t>
  </si>
  <si>
    <t>Steyr-Land</t>
  </si>
  <si>
    <t>Urfahr-Umgebung</t>
  </si>
  <si>
    <t>Wels-Land</t>
  </si>
  <si>
    <t>Oberösterreich</t>
  </si>
  <si>
    <t>Bezirksnr.</t>
  </si>
  <si>
    <t>Bez.Nr.</t>
  </si>
  <si>
    <t>Gemeindenr.</t>
  </si>
  <si>
    <t>Summe</t>
  </si>
  <si>
    <t>Gemeinde</t>
  </si>
  <si>
    <t xml:space="preserve"> </t>
  </si>
  <si>
    <t xml:space="preserve">Sparte </t>
  </si>
  <si>
    <t>Neugründungen (Symbol 1) in Oberösterreich nach der nationalen Zugehörigkeit</t>
  </si>
  <si>
    <t>Neugründungen (Symbol 1) in Oberösterreich nach der Rechtsform in den Sparten</t>
  </si>
  <si>
    <t>Neugründungen (Symbol 1) in Oberösterreich nach der Rechtsform</t>
  </si>
  <si>
    <t>Neugründungen (Symbol 1) in Oberösterreich nach dem Geschlecht</t>
  </si>
  <si>
    <t>Neugründungen (Symbol 1) in Oberösterreich nach Fachgruppen und Geschlecht</t>
  </si>
  <si>
    <t>Neugründungen (Symbol 1) in Oberösterreich nach Fachgruppen - Gewinner und Verlierer</t>
  </si>
  <si>
    <t>Bewertung neuer Berechtigungen von Kammermitgliedern in den Bezirken</t>
  </si>
  <si>
    <t>Neugründungen (Symbol 1) - in den Bezirken nach Sparten</t>
  </si>
  <si>
    <t>Bewertung neuer Berechtigungen von Kammermitgliedern in Oberösterreich nach Sparten</t>
  </si>
  <si>
    <t xml:space="preserve">Bewertung neuer Berechtigungen von Kammermitgliedern in OÖ nach Fachgruppen </t>
  </si>
  <si>
    <t>Neugründungen (Symbol 1)in den Bezirken nach Fachgruppen</t>
  </si>
  <si>
    <t>Neugründungen (Symbol 1) in den Bezirken nach der Rechtsform</t>
  </si>
  <si>
    <t>Neugründungen (Symbol 1) - in OÖ nach Fachgruppen und Geschlecht</t>
  </si>
  <si>
    <t>Neugründungen (Symbol 1) - in OÖ - nach Fachgruppen - Gewinner und Verlierer</t>
  </si>
  <si>
    <t>Neugründungen (Symbol 1) - in den Bezirken nach der Rechtsform</t>
  </si>
  <si>
    <t>Neugründungen (Symbol 1) - in den Bezirken nach Fachgruppen</t>
  </si>
  <si>
    <t>Neugründungen (Symbol 1) - in den Gemeinden</t>
  </si>
  <si>
    <t>S1</t>
  </si>
  <si>
    <t>S2</t>
  </si>
  <si>
    <t>S3</t>
  </si>
  <si>
    <t>S4</t>
  </si>
  <si>
    <t>S6</t>
  </si>
  <si>
    <t>S9</t>
  </si>
  <si>
    <t>Bauwirtschaft</t>
  </si>
  <si>
    <t>Einrichtung und Design</t>
  </si>
  <si>
    <t>Gesundheit und Natur</t>
  </si>
  <si>
    <t>Technik und Automatisierung</t>
  </si>
  <si>
    <t>Automotive und Metall</t>
  </si>
  <si>
    <t>Ernährung und Lebensmittel</t>
  </si>
  <si>
    <t>Mode und Lifestyle</t>
  </si>
  <si>
    <t>Spezial-Handel</t>
  </si>
  <si>
    <t>Vertriebsformen</t>
  </si>
  <si>
    <t>Logistik</t>
  </si>
  <si>
    <t>Verkehrsträger</t>
  </si>
  <si>
    <t>Freizeit und Unterhaltung</t>
  </si>
  <si>
    <t>Gastronomie und Hotellerie</t>
  </si>
  <si>
    <t>Kommunikation und Medien</t>
  </si>
  <si>
    <t>Consulting</t>
  </si>
  <si>
    <t>Sonstige</t>
  </si>
  <si>
    <t>Berechnungen:</t>
  </si>
  <si>
    <t>Diagramm:</t>
  </si>
  <si>
    <t>Frauen</t>
  </si>
  <si>
    <t>Prozent</t>
  </si>
  <si>
    <t>Männer</t>
  </si>
  <si>
    <t>Neugründungen (Symbol 1) in Oberösterreich in den Sparten nach Geschlecht und Gesellschaften</t>
  </si>
  <si>
    <t>Neugründungen (Symbol 1) - nach Fachgruppen - Top 20 Fachgruppen</t>
  </si>
  <si>
    <t>Neugründungen (Symbol 1) in Oberösterreich nach Fachgruppen - TOP 20 Fachgruppen</t>
  </si>
  <si>
    <t>Neugründungen (Symbol 1) nach Altersklassen und Geschlecht</t>
  </si>
  <si>
    <t>Unter 20</t>
  </si>
  <si>
    <t>20-29</t>
  </si>
  <si>
    <t>30-39</t>
  </si>
  <si>
    <t>40-49</t>
  </si>
  <si>
    <t>50-59</t>
  </si>
  <si>
    <t>Über 60</t>
  </si>
  <si>
    <t>Aufteilung</t>
  </si>
  <si>
    <t>Bewertung neuer Berechtigungen von Kammermitgliedern in OÖ für FG 127/0200</t>
  </si>
  <si>
    <t>FG 127 BZ 0200</t>
  </si>
  <si>
    <t>Symbole</t>
  </si>
  <si>
    <t>Gesellschaft</t>
  </si>
  <si>
    <t xml:space="preserve">Männlich </t>
  </si>
  <si>
    <t>Weiblich</t>
  </si>
  <si>
    <t>Land</t>
  </si>
  <si>
    <t>Neugründungen (Symbol ) nach Altersklassen und Geschlecht</t>
  </si>
  <si>
    <t>Jahr</t>
  </si>
  <si>
    <t>%-Anteil an OÖ</t>
  </si>
  <si>
    <t>Neugründungen (Symbol 1) - in den Bezirken</t>
  </si>
  <si>
    <t>Neugründungen (Symbol ) nach Geschlecht</t>
  </si>
  <si>
    <t>Neugründungen (Symbol ) nach nationalen Zugehörigkeit</t>
  </si>
  <si>
    <t>Bewertung neuer Berechtigungen von Kammermitgliedern in Oberösterreich nach Brachenverbünden</t>
  </si>
  <si>
    <t>Bewertung neuer Berechtigungen von Kammermitgliederin in OÖ nach Sparten</t>
  </si>
  <si>
    <t>Bewertung neuer Berechtigungen von Kammermitgliedern in OÖ nach Fachgruppen</t>
  </si>
  <si>
    <t>Bewertung neuer Berechtigungen von Kammermitgliedern in OÖ nach Branchenverbünden</t>
  </si>
  <si>
    <t>Neugründungen (Symbol 1) - in OÖ nach dem Geschlecht</t>
  </si>
  <si>
    <t>Neugründungen (Symbol 1) - in OÖ in den Sparten nach dem Geschlecht und Gesellschaften</t>
  </si>
  <si>
    <t>Neugründungen (Symbol 1) - in OÖ nach der Rechtsform</t>
  </si>
  <si>
    <t>Neugründungen (Symbol 1) - in OÖ nach der Rechtsform in den Sparten</t>
  </si>
  <si>
    <t>Neugründungen (Symbol 1) - in OÖ nach der nationalen Zugehörigkeit</t>
  </si>
  <si>
    <t>(erfolgt durch die Abteilung Recht und Organe, Bereich Mitgliederdatenservice der WKOÖ)</t>
  </si>
  <si>
    <t xml:space="preserve">ERFASSUNG VON NEUGRÜNDUNGEN </t>
  </si>
  <si>
    <t>Bewertung neuer Berechtigungen von Kammermitgliedern in den Gemeinden</t>
  </si>
  <si>
    <t>exkl. Personenbetreuung</t>
  </si>
  <si>
    <t>Sonderauswertungen für Fachgruppe 127 und Berufszweig 0200 - selbstständige Personenbetreuung</t>
  </si>
  <si>
    <t>Selbstständige Personenbetreuung</t>
  </si>
  <si>
    <t>6- weitere Berechtigung auf neuem Standort</t>
  </si>
  <si>
    <t>9- Fort- Weiterführung</t>
  </si>
  <si>
    <t>101</t>
  </si>
  <si>
    <t>Bau</t>
  </si>
  <si>
    <t>103</t>
  </si>
  <si>
    <t>Dachdecker, Glaser und Spengler</t>
  </si>
  <si>
    <t>104</t>
  </si>
  <si>
    <t>Hafner, Platten- und Fliesenleger und Keramiker</t>
  </si>
  <si>
    <t>105</t>
  </si>
  <si>
    <t>Maler und Tapezierer</t>
  </si>
  <si>
    <t>106</t>
  </si>
  <si>
    <t>Bauhilfsgewerbe</t>
  </si>
  <si>
    <t>107</t>
  </si>
  <si>
    <t>Holzbau</t>
  </si>
  <si>
    <t>108</t>
  </si>
  <si>
    <t>Tischler und Holzgestalter</t>
  </si>
  <si>
    <t>110</t>
  </si>
  <si>
    <t>Metalltechniker</t>
  </si>
  <si>
    <t>111</t>
  </si>
  <si>
    <t>Sanitär-, Heizungs- und Lüftungstechniker</t>
  </si>
  <si>
    <t>112</t>
  </si>
  <si>
    <t>Elektro-, Gebäude-, Alarm- und Kommunikationstechniker</t>
  </si>
  <si>
    <t>113</t>
  </si>
  <si>
    <t>Kunststoffverarbeiter</t>
  </si>
  <si>
    <t>114</t>
  </si>
  <si>
    <t>Mechatroniker</t>
  </si>
  <si>
    <t>115</t>
  </si>
  <si>
    <t>Fahrzeugtechnik</t>
  </si>
  <si>
    <t>116</t>
  </si>
  <si>
    <t>Kunsthandwerke</t>
  </si>
  <si>
    <t>117</t>
  </si>
  <si>
    <t>Mode und Bekleidungstechnik</t>
  </si>
  <si>
    <t>118</t>
  </si>
  <si>
    <t>Gesundheitsberufe</t>
  </si>
  <si>
    <t>119</t>
  </si>
  <si>
    <t>Lebensmittelgewerbe</t>
  </si>
  <si>
    <t>120</t>
  </si>
  <si>
    <t>Fußpfleger, Kosmetiker und Masseure</t>
  </si>
  <si>
    <t>121</t>
  </si>
  <si>
    <t>Gärtner und Floristen</t>
  </si>
  <si>
    <t>122</t>
  </si>
  <si>
    <t>Berufsfotografie</t>
  </si>
  <si>
    <t>123</t>
  </si>
  <si>
    <t>Chemische Gewerbe und Denkmal-, Fassaden- und Gebäudereiniger</t>
  </si>
  <si>
    <t>124</t>
  </si>
  <si>
    <t>Friseure</t>
  </si>
  <si>
    <t>125A</t>
  </si>
  <si>
    <t>Rauchfangkehrer</t>
  </si>
  <si>
    <t>126</t>
  </si>
  <si>
    <t>Gewerbliche Dienstleister</t>
  </si>
  <si>
    <t>127</t>
  </si>
  <si>
    <t>Personenberatung und Personenbetreuung</t>
  </si>
  <si>
    <t>128</t>
  </si>
  <si>
    <t>Persönliche Dienstleister</t>
  </si>
  <si>
    <t>129</t>
  </si>
  <si>
    <t>Film- und Musikwirtschaft</t>
  </si>
  <si>
    <t>199</t>
  </si>
  <si>
    <t>Gewerbe und Handwerk, noch nicht zugeordnet</t>
  </si>
  <si>
    <t>203</t>
  </si>
  <si>
    <t>Stein- und keramische Industrie</t>
  </si>
  <si>
    <t>210</t>
  </si>
  <si>
    <t>Holzindustrie</t>
  </si>
  <si>
    <t>211</t>
  </si>
  <si>
    <t>Nahrungs- und Genussmittelindustrie (Lebensmittelindustrie)</t>
  </si>
  <si>
    <t>213</t>
  </si>
  <si>
    <t>Gas- und Wärmeversorungsunternehmungen</t>
  </si>
  <si>
    <t>216</t>
  </si>
  <si>
    <t>Metalltechnische Industrie</t>
  </si>
  <si>
    <t>217</t>
  </si>
  <si>
    <t>Fahrzeugindustrie</t>
  </si>
  <si>
    <t>218</t>
  </si>
  <si>
    <t>Elektro- und Elektronikindustrie</t>
  </si>
  <si>
    <t>301</t>
  </si>
  <si>
    <t>Lebensmittelhandel</t>
  </si>
  <si>
    <t>303</t>
  </si>
  <si>
    <t>Handel mit Arzneimitteln, Drogerie- und Parfümeriewaren sowie Chemikalien und Farben</t>
  </si>
  <si>
    <t>304</t>
  </si>
  <si>
    <t>Agrarhandel</t>
  </si>
  <si>
    <t>305</t>
  </si>
  <si>
    <t>Energiehandel</t>
  </si>
  <si>
    <t>306</t>
  </si>
  <si>
    <t>Markt-, Straßen- und Wanderhandel</t>
  </si>
  <si>
    <t>307</t>
  </si>
  <si>
    <t>Außenhandel</t>
  </si>
  <si>
    <t>308</t>
  </si>
  <si>
    <t>Handel mit Mode und Freizeitartikeln</t>
  </si>
  <si>
    <t>309</t>
  </si>
  <si>
    <t>Direktvertrieb</t>
  </si>
  <si>
    <t>310</t>
  </si>
  <si>
    <t>Papier- und Spielwarenhandel</t>
  </si>
  <si>
    <t>311</t>
  </si>
  <si>
    <t>Handelsagenten</t>
  </si>
  <si>
    <t>312</t>
  </si>
  <si>
    <t>Juwelen-, Uhren-, Kunst-, Antiquitäten- und Briefmarkenhandel</t>
  </si>
  <si>
    <t>313</t>
  </si>
  <si>
    <t>Baustoff-, Eisen- und Holzhandel</t>
  </si>
  <si>
    <t>314</t>
  </si>
  <si>
    <t>Maschinen- und Technologiehandel</t>
  </si>
  <si>
    <t>315</t>
  </si>
  <si>
    <t>Fahrzeughandel</t>
  </si>
  <si>
    <t>316</t>
  </si>
  <si>
    <t>Foto-, Optik- und Medizinproduktehandel</t>
  </si>
  <si>
    <t>317</t>
  </si>
  <si>
    <t>Elektro- und Einrichtungsfachhandel</t>
  </si>
  <si>
    <t>318</t>
  </si>
  <si>
    <t>Versand-, Internet- und Allgemeiner Handel</t>
  </si>
  <si>
    <t>320</t>
  </si>
  <si>
    <t>Versicherungsagenten</t>
  </si>
  <si>
    <t>399</t>
  </si>
  <si>
    <t>Handel, noch nicht zugeordnet</t>
  </si>
  <si>
    <t>501</t>
  </si>
  <si>
    <t>Schienenbahnen</t>
  </si>
  <si>
    <t>502</t>
  </si>
  <si>
    <t>Autobus-, Luftfahrt- und Schifffahrtunternehmungen</t>
  </si>
  <si>
    <t>504</t>
  </si>
  <si>
    <t>Spedition und Logistik</t>
  </si>
  <si>
    <t>505</t>
  </si>
  <si>
    <t>Beförderungsgewerbe mit Personenkraftwagen</t>
  </si>
  <si>
    <t>506</t>
  </si>
  <si>
    <t>Güterbeförderungsgewerbe</t>
  </si>
  <si>
    <t>507</t>
  </si>
  <si>
    <t>Fahrschulen und Allgemeiner Verkehr</t>
  </si>
  <si>
    <t>508</t>
  </si>
  <si>
    <t>Garagen-, Tankstellen- und Serviceunternehmungen</t>
  </si>
  <si>
    <t>601</t>
  </si>
  <si>
    <t>Gastronomie</t>
  </si>
  <si>
    <t>602</t>
  </si>
  <si>
    <t>Hotellerie</t>
  </si>
  <si>
    <t>603</t>
  </si>
  <si>
    <t>Gesundheitsbetriebe</t>
  </si>
  <si>
    <t>604</t>
  </si>
  <si>
    <t>Reisebüros</t>
  </si>
  <si>
    <t>605</t>
  </si>
  <si>
    <t>Kino-, Kultur- und Vergnügungsbetriebe</t>
  </si>
  <si>
    <t>606</t>
  </si>
  <si>
    <t>Freizeit- und Sportbetriebe</t>
  </si>
  <si>
    <t>701</t>
  </si>
  <si>
    <t>Entsorgungs- und Ressourcenmanagement</t>
  </si>
  <si>
    <t>702</t>
  </si>
  <si>
    <t>Finanzdienstleister</t>
  </si>
  <si>
    <t>703</t>
  </si>
  <si>
    <t>Werbung und Marktkommunikation</t>
  </si>
  <si>
    <t>704</t>
  </si>
  <si>
    <t>Unternehmensberatung, Buchhaltung und Informationstechnologie</t>
  </si>
  <si>
    <t>705</t>
  </si>
  <si>
    <t>Ingenieurbüros</t>
  </si>
  <si>
    <t>706</t>
  </si>
  <si>
    <t>Druck</t>
  </si>
  <si>
    <t>707</t>
  </si>
  <si>
    <t>Immobilien- und Vermögenstreuhänder</t>
  </si>
  <si>
    <t>708</t>
  </si>
  <si>
    <t>Buch- und Medienwirtschaft</t>
  </si>
  <si>
    <t>709</t>
  </si>
  <si>
    <t>Versicherungsmakler und Berater in Versicherungsangelegenheiten</t>
  </si>
  <si>
    <t>710</t>
  </si>
  <si>
    <t>Telekommunikations- und Rundfunkunternehmungen</t>
  </si>
  <si>
    <t>Linz</t>
  </si>
  <si>
    <t>Steyr</t>
  </si>
  <si>
    <t>Wels</t>
  </si>
  <si>
    <t>Altheim</t>
  </si>
  <si>
    <t>Aspach</t>
  </si>
  <si>
    <t>Auerbach</t>
  </si>
  <si>
    <t>Braunau am Inn</t>
  </si>
  <si>
    <t>Burgkirchen</t>
  </si>
  <si>
    <t>Eggelsberg</t>
  </si>
  <si>
    <t>Feldkirchen bei Mattighofen</t>
  </si>
  <si>
    <t>Franking</t>
  </si>
  <si>
    <t>Geretsberg</t>
  </si>
  <si>
    <t>Gilgenberg am Weilhart</t>
  </si>
  <si>
    <t>Haigermoos</t>
  </si>
  <si>
    <t>Handenberg</t>
  </si>
  <si>
    <t>Helpfau-Uttendorf</t>
  </si>
  <si>
    <t>Hochburg-Ach</t>
  </si>
  <si>
    <t>Höhnhart</t>
  </si>
  <si>
    <t>Jeging</t>
  </si>
  <si>
    <t>Kirchberg bei Mattighofen</t>
  </si>
  <si>
    <t>Lengau</t>
  </si>
  <si>
    <t>Lochen</t>
  </si>
  <si>
    <t>Maria-Schmolln</t>
  </si>
  <si>
    <t>Mattighofen</t>
  </si>
  <si>
    <t>Mauerkirchen</t>
  </si>
  <si>
    <t>Mining</t>
  </si>
  <si>
    <t>Moosbach</t>
  </si>
  <si>
    <t>Moosdorf</t>
  </si>
  <si>
    <t>Munderfing</t>
  </si>
  <si>
    <t>Neukirchen an der Enknach</t>
  </si>
  <si>
    <t>Ostermiething</t>
  </si>
  <si>
    <t>Palting</t>
  </si>
  <si>
    <t>Perwang am Grabensee</t>
  </si>
  <si>
    <t>Pfaffstätt</t>
  </si>
  <si>
    <t>Pischlsdorf am Engelbach</t>
  </si>
  <si>
    <t>Polling im Innkreis</t>
  </si>
  <si>
    <t>Roßbach</t>
  </si>
  <si>
    <t>St.Johann am Walde</t>
  </si>
  <si>
    <t>St.Pantaleon</t>
  </si>
  <si>
    <t>St.Peter am Hart</t>
  </si>
  <si>
    <t>St.Radegund</t>
  </si>
  <si>
    <t>St.Veit im Innkreise</t>
  </si>
  <si>
    <t>Schalchen</t>
  </si>
  <si>
    <t>Schwand im Innkreise</t>
  </si>
  <si>
    <t>Tarsdorf</t>
  </si>
  <si>
    <t>Treubach</t>
  </si>
  <si>
    <t>Überackern</t>
  </si>
  <si>
    <t>Weng im Innkreis</t>
  </si>
  <si>
    <t>Alkoven</t>
  </si>
  <si>
    <t>Aschach an der Donau</t>
  </si>
  <si>
    <t>Fraham</t>
  </si>
  <si>
    <t>Haibach ob der Donau</t>
  </si>
  <si>
    <t>Hartkirchen</t>
  </si>
  <si>
    <t>Hinzenbach</t>
  </si>
  <si>
    <t>Prambachkirchen</t>
  </si>
  <si>
    <t>Pupping</t>
  </si>
  <si>
    <t>St.Marienkirchen a.d. Polsenz</t>
  </si>
  <si>
    <t>Scharten</t>
  </si>
  <si>
    <t>Stroheim</t>
  </si>
  <si>
    <t>Grünbach</t>
  </si>
  <si>
    <t>Gutau</t>
  </si>
  <si>
    <t>Hagenberg im Mühlkreis</t>
  </si>
  <si>
    <t>Hirschbach im Mühlkreis</t>
  </si>
  <si>
    <t>Kaltenberg</t>
  </si>
  <si>
    <t>Kefermarkt</t>
  </si>
  <si>
    <t>Königswiesen</t>
  </si>
  <si>
    <t>Lasberg</t>
  </si>
  <si>
    <t>Leopoldschlag</t>
  </si>
  <si>
    <t>Liebenau</t>
  </si>
  <si>
    <t>Neumarkt im Mühlkreis</t>
  </si>
  <si>
    <t>Pierbach</t>
  </si>
  <si>
    <t>Pregarten</t>
  </si>
  <si>
    <t>Rainbach im Mühlkreis</t>
  </si>
  <si>
    <t>Sandl</t>
  </si>
  <si>
    <t>St.Oswald bei Freistadt</t>
  </si>
  <si>
    <t>Schönau im Mühlkreis</t>
  </si>
  <si>
    <t>Tragwein</t>
  </si>
  <si>
    <t>Unterweißenbach</t>
  </si>
  <si>
    <t>Unterweitersdorf</t>
  </si>
  <si>
    <t>Waldburg</t>
  </si>
  <si>
    <t>Wartberg ob der Aist</t>
  </si>
  <si>
    <t>Weitersfelden</t>
  </si>
  <si>
    <t>Windhaag bei Freistadt</t>
  </si>
  <si>
    <t>Bad Zell</t>
  </si>
  <si>
    <t>Altmünster</t>
  </si>
  <si>
    <t>Bad Goisern</t>
  </si>
  <si>
    <t>Bad Ischl</t>
  </si>
  <si>
    <t>Ebensee</t>
  </si>
  <si>
    <t>Gosau</t>
  </si>
  <si>
    <t>Grünau im Almtal</t>
  </si>
  <si>
    <t>Gschwandt</t>
  </si>
  <si>
    <t>Hallstatt</t>
  </si>
  <si>
    <t>Kirchham</t>
  </si>
  <si>
    <t>Laakirchen</t>
  </si>
  <si>
    <t>Obertraun</t>
  </si>
  <si>
    <t>Ohlsdorf</t>
  </si>
  <si>
    <t>Pinsdorf</t>
  </si>
  <si>
    <t>Roitham</t>
  </si>
  <si>
    <t>St.Konrad</t>
  </si>
  <si>
    <t>St.Wolfgang i. Salzkammergut</t>
  </si>
  <si>
    <t>Traunkirchen</t>
  </si>
  <si>
    <t>Scharnstein</t>
  </si>
  <si>
    <t>Vorchdorf</t>
  </si>
  <si>
    <t>Aistersheim</t>
  </si>
  <si>
    <t>Bad Schallerbach</t>
  </si>
  <si>
    <t>Eschenau im Hausruckkreis</t>
  </si>
  <si>
    <t>Gallspach</t>
  </si>
  <si>
    <t>Gaspoltshofen</t>
  </si>
  <si>
    <t>Geboltskirchen</t>
  </si>
  <si>
    <t>Haag am Hausruck</t>
  </si>
  <si>
    <t>Hofkirchen an der Trattnach</t>
  </si>
  <si>
    <t>Kallham</t>
  </si>
  <si>
    <t>Kematen am Innbach</t>
  </si>
  <si>
    <t>Meggenhofen</t>
  </si>
  <si>
    <t>Michaelnbach</t>
  </si>
  <si>
    <t>Natternbach</t>
  </si>
  <si>
    <t>Neukirchen am Walde</t>
  </si>
  <si>
    <t>Neumarkt im Hausruckkreis</t>
  </si>
  <si>
    <t>Pötting</t>
  </si>
  <si>
    <t>Pollham</t>
  </si>
  <si>
    <t>Pram</t>
  </si>
  <si>
    <t>Rottenbach</t>
  </si>
  <si>
    <t>St.Agatha</t>
  </si>
  <si>
    <t>St.Georgen bei Grieskirchen</t>
  </si>
  <si>
    <t>St.Thomas</t>
  </si>
  <si>
    <t>Schlüßlberg</t>
  </si>
  <si>
    <t>Steegen</t>
  </si>
  <si>
    <t>Taufkirchen an der Trattnach</t>
  </si>
  <si>
    <t>Tollet</t>
  </si>
  <si>
    <t>Waizenkirchen</t>
  </si>
  <si>
    <t>Wallern an der Trattnach</t>
  </si>
  <si>
    <t>Weibern</t>
  </si>
  <si>
    <t>Wendling</t>
  </si>
  <si>
    <t>Peuerbach</t>
  </si>
  <si>
    <t>Edlbach</t>
  </si>
  <si>
    <t>Grünburg</t>
  </si>
  <si>
    <t>Hinterstoder</t>
  </si>
  <si>
    <t>Inzersdorf im Kremstal</t>
  </si>
  <si>
    <t>Kirchdorf an der Kerms</t>
  </si>
  <si>
    <t>Klaus an der Pyhrnbahn</t>
  </si>
  <si>
    <t>Kremsmünster</t>
  </si>
  <si>
    <t>Micheldorf in Oberösterreich</t>
  </si>
  <si>
    <t>Molln</t>
  </si>
  <si>
    <t>Nußbach</t>
  </si>
  <si>
    <t>Oberschlierbach</t>
  </si>
  <si>
    <t>Pettenbach</t>
  </si>
  <si>
    <t>Ried im Traunkreis</t>
  </si>
  <si>
    <t>Rosenau am Hengstpaß</t>
  </si>
  <si>
    <t>Roßleithen</t>
  </si>
  <si>
    <t>St.Pankraz</t>
  </si>
  <si>
    <t>Schlierbach</t>
  </si>
  <si>
    <t>Spital am Pyhrn</t>
  </si>
  <si>
    <t>Steinbach am Ziehberg</t>
  </si>
  <si>
    <t>Steinbach an der Steyr</t>
  </si>
  <si>
    <t>Vorderstoder</t>
  </si>
  <si>
    <t>Wartberg an der Krems</t>
  </si>
  <si>
    <t>Windischgarsten</t>
  </si>
  <si>
    <t>Allhaming</t>
  </si>
  <si>
    <t>Ansfelden</t>
  </si>
  <si>
    <t>Asten</t>
  </si>
  <si>
    <t>Eggendorf im Traunkreis</t>
  </si>
  <si>
    <t>Enns</t>
  </si>
  <si>
    <t>Hargelsberg</t>
  </si>
  <si>
    <t>Hörsching</t>
  </si>
  <si>
    <t>Hofkirchen imTraunkreis</t>
  </si>
  <si>
    <t>Kematen an der Krems</t>
  </si>
  <si>
    <t>Kirchberg-Thening</t>
  </si>
  <si>
    <t>Kronstorf</t>
  </si>
  <si>
    <t>Leonding</t>
  </si>
  <si>
    <t>Sankt Florian</t>
  </si>
  <si>
    <t>Neuhofen an der Krems</t>
  </si>
  <si>
    <t>Niederneukirchen</t>
  </si>
  <si>
    <t>Oftering</t>
  </si>
  <si>
    <t>Pasching</t>
  </si>
  <si>
    <t>Piberbach</t>
  </si>
  <si>
    <t>Pucking</t>
  </si>
  <si>
    <t>St.Marien</t>
  </si>
  <si>
    <t>Traun</t>
  </si>
  <si>
    <t>Wilhering</t>
  </si>
  <si>
    <t>Allerheiligen im Mühlkreis</t>
  </si>
  <si>
    <t>Arbing</t>
  </si>
  <si>
    <t>Baumgartenberg</t>
  </si>
  <si>
    <t>Dimbach</t>
  </si>
  <si>
    <t>Grein</t>
  </si>
  <si>
    <t>Katsdorf</t>
  </si>
  <si>
    <t>Klam</t>
  </si>
  <si>
    <t>Bad Kreuzen</t>
  </si>
  <si>
    <t>Langenstein</t>
  </si>
  <si>
    <t>Luftenberg an der Donau</t>
  </si>
  <si>
    <t>Mauthausen</t>
  </si>
  <si>
    <t>Mitterkirchen im Machland</t>
  </si>
  <si>
    <t>Münzbach</t>
  </si>
  <si>
    <t>Naarn im Machlande</t>
  </si>
  <si>
    <t>Pabneukirchen</t>
  </si>
  <si>
    <t>Rechberg</t>
  </si>
  <si>
    <t>Ried in der Riedmark</t>
  </si>
  <si>
    <t>St.Georgen am Walde</t>
  </si>
  <si>
    <t>St.Georgen an der Gusen</t>
  </si>
  <si>
    <t>St.Nikola an der Donau</t>
  </si>
  <si>
    <t>St.Thomas am Blasenstein</t>
  </si>
  <si>
    <t>Saxen</t>
  </si>
  <si>
    <t>Schwertberg</t>
  </si>
  <si>
    <t>Waldhausen im Strudengau</t>
  </si>
  <si>
    <t>Windhaag bei Perg</t>
  </si>
  <si>
    <t>Andrichsfurt</t>
  </si>
  <si>
    <t>Antiesenhofen</t>
  </si>
  <si>
    <t>Aurolzmünster</t>
  </si>
  <si>
    <t>Eberschwang</t>
  </si>
  <si>
    <t>Eitzing</t>
  </si>
  <si>
    <t>Geiersberg</t>
  </si>
  <si>
    <t>Geinberg</t>
  </si>
  <si>
    <t>Gurten</t>
  </si>
  <si>
    <t>Hohenzell</t>
  </si>
  <si>
    <t>Kirchdorf am Inn</t>
  </si>
  <si>
    <t>Kirchheim im Innkreis</t>
  </si>
  <si>
    <t>Lambrechten</t>
  </si>
  <si>
    <t>Lohnsburg am Kobernaußerw.</t>
  </si>
  <si>
    <t>Mehrnbach</t>
  </si>
  <si>
    <t>Mettmach</t>
  </si>
  <si>
    <t>Mörschwang</t>
  </si>
  <si>
    <t>Mühlheim am Inn</t>
  </si>
  <si>
    <t>Neuhofen im Innkreis</t>
  </si>
  <si>
    <t>Obernberg am Inn</t>
  </si>
  <si>
    <t>Ort im Innkreis</t>
  </si>
  <si>
    <t>Pattigham</t>
  </si>
  <si>
    <t>Peterskirchen</t>
  </si>
  <si>
    <t>Pramet</t>
  </si>
  <si>
    <t>Reichersberg</t>
  </si>
  <si>
    <t>Ried im Innkreis</t>
  </si>
  <si>
    <t>St.Georgen bei Obernberg</t>
  </si>
  <si>
    <t>St.Marienkirchen a. Hausruck</t>
  </si>
  <si>
    <t>St.Martin im Innkreis</t>
  </si>
  <si>
    <t>Schildorn</t>
  </si>
  <si>
    <t>Senftenbach</t>
  </si>
  <si>
    <t>Taiskirchen im Innkreis</t>
  </si>
  <si>
    <t>Tumeltsham</t>
  </si>
  <si>
    <t>Utzenaich</t>
  </si>
  <si>
    <t>Waldzell</t>
  </si>
  <si>
    <t>Weilbach</t>
  </si>
  <si>
    <t>Wippenham</t>
  </si>
  <si>
    <t>Altenfelden</t>
  </si>
  <si>
    <t>Arnreit</t>
  </si>
  <si>
    <t>Atzesberg</t>
  </si>
  <si>
    <t>Auberg</t>
  </si>
  <si>
    <t>Haslach an der Mühl</t>
  </si>
  <si>
    <t>Hofkirchen im Mühlkreis</t>
  </si>
  <si>
    <t>Julbach</t>
  </si>
  <si>
    <t>Kirchberg ob der Donau</t>
  </si>
  <si>
    <t>Klaffer am Hochficht</t>
  </si>
  <si>
    <t>Kleinzell im Mühlkreis</t>
  </si>
  <si>
    <t>Kollerschlag</t>
  </si>
  <si>
    <t>Lembach im Mühlkreis</t>
  </si>
  <si>
    <t>Lichtenau im Mühlkreis</t>
  </si>
  <si>
    <t>Neufelden</t>
  </si>
  <si>
    <t>Niederkappel</t>
  </si>
  <si>
    <t>Niederwaldkirchen</t>
  </si>
  <si>
    <t>Oberkappel</t>
  </si>
  <si>
    <t>Oepping</t>
  </si>
  <si>
    <t>Peilstein im Mühlviertel</t>
  </si>
  <si>
    <t>Pfarrkirchen im Mühlkreis</t>
  </si>
  <si>
    <t>Putzleinsdorf</t>
  </si>
  <si>
    <t>Neustift im Mühlkreis</t>
  </si>
  <si>
    <t>St.Johann am Wimberg</t>
  </si>
  <si>
    <t>St.Martin im Mühlkreis</t>
  </si>
  <si>
    <t>St.Oswald bei Haslach</t>
  </si>
  <si>
    <t>St.Peter am Wimberg</t>
  </si>
  <si>
    <t>St.Ulrich im Mühlkreis</t>
  </si>
  <si>
    <t>St.Veit im Mühlkreis</t>
  </si>
  <si>
    <t>Sarleinsbach</t>
  </si>
  <si>
    <t>Schwarzenberg am Böhmerwald</t>
  </si>
  <si>
    <t>Ulrichsberg</t>
  </si>
  <si>
    <t>Aigen-Schlägl</t>
  </si>
  <si>
    <t>Rohrbach-Berg</t>
  </si>
  <si>
    <t>Helfenberg</t>
  </si>
  <si>
    <t>St. Stefan-Afiesl</t>
  </si>
  <si>
    <t>Altschwendt</t>
  </si>
  <si>
    <t>Andorf</t>
  </si>
  <si>
    <t>Brunnenthal</t>
  </si>
  <si>
    <t>Diersbach</t>
  </si>
  <si>
    <t>Dorf an der Pram</t>
  </si>
  <si>
    <t>Eggerding</t>
  </si>
  <si>
    <t>Engelhartszell</t>
  </si>
  <si>
    <t>Enzenkirchen</t>
  </si>
  <si>
    <t>Esternberg</t>
  </si>
  <si>
    <t>Freinberg</t>
  </si>
  <si>
    <t>Kopfing im Innkreis</t>
  </si>
  <si>
    <t>Mayrhof</t>
  </si>
  <si>
    <t>Münzkirchen</t>
  </si>
  <si>
    <t>Raab</t>
  </si>
  <si>
    <t>Rainbach im Innkreis</t>
  </si>
  <si>
    <t>Riedau</t>
  </si>
  <si>
    <t>St.Ägidi</t>
  </si>
  <si>
    <t>St.Florian am Inn</t>
  </si>
  <si>
    <t>St.Marienkirchen b.Schärding</t>
  </si>
  <si>
    <t>St.Roman</t>
  </si>
  <si>
    <t>St.Willibald</t>
  </si>
  <si>
    <t>Schardenberg</t>
  </si>
  <si>
    <t>Sigharting</t>
  </si>
  <si>
    <t>Suben</t>
  </si>
  <si>
    <t>Taufkirchen an der Pram</t>
  </si>
  <si>
    <t>Vichtenstein</t>
  </si>
  <si>
    <t>Waldkirchen am Wesen</t>
  </si>
  <si>
    <t>Wernstein am Inn</t>
  </si>
  <si>
    <t>Zell an der Pram</t>
  </si>
  <si>
    <t>Adlwang</t>
  </si>
  <si>
    <t>Aschach an der Steyr</t>
  </si>
  <si>
    <t>Bad Hall</t>
  </si>
  <si>
    <t>Dietach</t>
  </si>
  <si>
    <t>Gaflenz</t>
  </si>
  <si>
    <t>Garsten</t>
  </si>
  <si>
    <t>Großraming</t>
  </si>
  <si>
    <t>Laussa</t>
  </si>
  <si>
    <t>Losenstein</t>
  </si>
  <si>
    <t>Maria-Neustift</t>
  </si>
  <si>
    <t>Pfarrkirchen bei Bad Hall</t>
  </si>
  <si>
    <t>Reichraming</t>
  </si>
  <si>
    <t>Rohr im Kremstal</t>
  </si>
  <si>
    <t>St.Ulrich bei Steyr</t>
  </si>
  <si>
    <t>Schiedlberg</t>
  </si>
  <si>
    <t>Sierning</t>
  </si>
  <si>
    <t>Ternberg</t>
  </si>
  <si>
    <t>Waldneukirchen</t>
  </si>
  <si>
    <t>Wolfern</t>
  </si>
  <si>
    <t>Weyer</t>
  </si>
  <si>
    <t>Alberndorf i.d. Riedmark</t>
  </si>
  <si>
    <t>Altenberg bei Linz</t>
  </si>
  <si>
    <t>Bad Leonfelden</t>
  </si>
  <si>
    <t>Eidenberg</t>
  </si>
  <si>
    <t>Engerwitzdorf</t>
  </si>
  <si>
    <t>Feldkirchen an der Donau</t>
  </si>
  <si>
    <t>Gallneukirchen</t>
  </si>
  <si>
    <t>Goldwörth</t>
  </si>
  <si>
    <t>Gramastetten</t>
  </si>
  <si>
    <t>Haibach im Mühlkreis</t>
  </si>
  <si>
    <t>Hellmonsödt</t>
  </si>
  <si>
    <t>Herzogsdorf</t>
  </si>
  <si>
    <t>Kirchschlag bei Linz</t>
  </si>
  <si>
    <t>Lichtenberg</t>
  </si>
  <si>
    <t>Oberneukirchen</t>
  </si>
  <si>
    <t>Ottenschlag im Mühlkreis</t>
  </si>
  <si>
    <t>Ottensheim</t>
  </si>
  <si>
    <t>Puchenau</t>
  </si>
  <si>
    <t>Reichenau im Mühlkreis</t>
  </si>
  <si>
    <t>Reichenthal</t>
  </si>
  <si>
    <t>St.Gotthard im Mühlkreis</t>
  </si>
  <si>
    <t>Schenkenfelden</t>
  </si>
  <si>
    <t>Sonnberg im Mühlkreis</t>
  </si>
  <si>
    <t>Steyregg</t>
  </si>
  <si>
    <t>Walding</t>
  </si>
  <si>
    <t>Zwettl an der Rodl</t>
  </si>
  <si>
    <t>Vorderweißenbach</t>
  </si>
  <si>
    <t>Ampflwang im Hausruckwald</t>
  </si>
  <si>
    <t>Attersee</t>
  </si>
  <si>
    <t>Attnang-Puchheim</t>
  </si>
  <si>
    <t>Atzbach</t>
  </si>
  <si>
    <t>Aurach am Hongar</t>
  </si>
  <si>
    <t>Berg im Attergau</t>
  </si>
  <si>
    <t>Desselbrunn</t>
  </si>
  <si>
    <t>Fornach</t>
  </si>
  <si>
    <t>Frankenburg am Hausruck</t>
  </si>
  <si>
    <t>Frankenmarkt</t>
  </si>
  <si>
    <t>Gampern</t>
  </si>
  <si>
    <t>Innerschwand</t>
  </si>
  <si>
    <t>Lenzing</t>
  </si>
  <si>
    <t>Manning</t>
  </si>
  <si>
    <t>Mondsee</t>
  </si>
  <si>
    <t>Neukirchen an der Vöckla</t>
  </si>
  <si>
    <t>Niederthalheim</t>
  </si>
  <si>
    <t>Nußdorf am Attersee</t>
  </si>
  <si>
    <t>Oberhofen am Irrsee</t>
  </si>
  <si>
    <t>Oberndorf bei Schwanenstadt</t>
  </si>
  <si>
    <t>Oberwang</t>
  </si>
  <si>
    <t>Ottnang am Hausruck</t>
  </si>
  <si>
    <t>Pfaffing</t>
  </si>
  <si>
    <t>Pilsbach</t>
  </si>
  <si>
    <t>Pitzenberg</t>
  </si>
  <si>
    <t>Pöndorf</t>
  </si>
  <si>
    <t>Puchkirchen am Trattberg</t>
  </si>
  <si>
    <t>Pühret</t>
  </si>
  <si>
    <t>Redleiten</t>
  </si>
  <si>
    <t>Redlham</t>
  </si>
  <si>
    <t>Regau</t>
  </si>
  <si>
    <t>Rüstorf</t>
  </si>
  <si>
    <t>St.Georgen im Attergau</t>
  </si>
  <si>
    <t>St.Lorenz</t>
  </si>
  <si>
    <t>Schlatt</t>
  </si>
  <si>
    <t>Schörfling am Attersee</t>
  </si>
  <si>
    <t>Schwanenstadt</t>
  </si>
  <si>
    <t>Seewalchen am Attersee</t>
  </si>
  <si>
    <t>Steinbach am Attersee</t>
  </si>
  <si>
    <t>Straß im Attergau</t>
  </si>
  <si>
    <t>Tiefgraben</t>
  </si>
  <si>
    <t>Timelkam</t>
  </si>
  <si>
    <t>Ungenach</t>
  </si>
  <si>
    <t>Unterach am Attersee</t>
  </si>
  <si>
    <t>Vöcklamarkt</t>
  </si>
  <si>
    <t>Weißenkirchen im Attergau</t>
  </si>
  <si>
    <t>Weyregg am Attersee</t>
  </si>
  <si>
    <t>Wolfsegg am Hausruck</t>
  </si>
  <si>
    <t>Zell am Moos</t>
  </si>
  <si>
    <t>Zell am Pettenfirst</t>
  </si>
  <si>
    <t>Aichkirchen</t>
  </si>
  <si>
    <t>Bachmanning</t>
  </si>
  <si>
    <t>Bad Wimsbach-Neydharting</t>
  </si>
  <si>
    <t>Buchkirchen</t>
  </si>
  <si>
    <t>Eberstalzell</t>
  </si>
  <si>
    <t>Edt bei Lambach</t>
  </si>
  <si>
    <t>Fischlham</t>
  </si>
  <si>
    <t>Gunskirchen</t>
  </si>
  <si>
    <t>Holzhausen</t>
  </si>
  <si>
    <t>Krenglbach</t>
  </si>
  <si>
    <t>Lambach</t>
  </si>
  <si>
    <t>Marchtrenk</t>
  </si>
  <si>
    <t>Neukirchen bei Lambach</t>
  </si>
  <si>
    <t>Offenhausen</t>
  </si>
  <si>
    <t>Pennewang</t>
  </si>
  <si>
    <t>Pichl bei Wels</t>
  </si>
  <si>
    <t>Sattledt</t>
  </si>
  <si>
    <t>Schleißheim</t>
  </si>
  <si>
    <t>Sipbachzell</t>
  </si>
  <si>
    <t>Stadl Paura</t>
  </si>
  <si>
    <t>Steinerkirchen an der Traun</t>
  </si>
  <si>
    <t>Steinhaus</t>
  </si>
  <si>
    <t>Thalheim bei Wels</t>
  </si>
  <si>
    <t>Weißkirchen an der Traun</t>
  </si>
  <si>
    <t>2024 exkl. Personenbetreuung</t>
  </si>
  <si>
    <t>Flexible Kapitalgesellschaft</t>
  </si>
  <si>
    <t>St.Georgen am Fillmannsbach</t>
  </si>
  <si>
    <t>St.Leonhard bei Freistadt</t>
  </si>
  <si>
    <t>Hörbich</t>
  </si>
  <si>
    <t>Rutzenham</t>
  </si>
  <si>
    <t>Gründungen TOP20</t>
  </si>
  <si>
    <t>Anteil der TOP20 Gründungen in %</t>
  </si>
  <si>
    <t>%-Anteil an TOP20</t>
  </si>
  <si>
    <t>Neugründungsstatistik 2025 exkl. Personenbetreuung</t>
  </si>
  <si>
    <t>Bewertung neuer Berechtigungen von Kammermitgliedern in Oberösterreich 2025 und 2024</t>
  </si>
  <si>
    <t>2025 exkl. Personenbetreuung</t>
  </si>
  <si>
    <t>Veränderung 2025/2024</t>
  </si>
  <si>
    <t>Sonderauswertungen für FG 127 / BZ 0200 NG (Symbol 1) - 2025 - selbstständige Personenbetreuung</t>
  </si>
  <si>
    <t>Bewertung neuer Berechtigungen von Kammermitgliedern in OÖ 2025 und 2024</t>
  </si>
  <si>
    <t>Neugründungen (Symbol 1) - 2025 und 2024 in den Bezirken</t>
  </si>
  <si>
    <t>125B</t>
  </si>
  <si>
    <t>Bestatter</t>
  </si>
  <si>
    <t>205</t>
  </si>
  <si>
    <t>Chemische Industrie</t>
  </si>
  <si>
    <t>209</t>
  </si>
  <si>
    <t>Bauindustrie</t>
  </si>
  <si>
    <t>212</t>
  </si>
  <si>
    <t>Textil-, Bekleidungs-, Schuh- und Lederindustrie</t>
  </si>
  <si>
    <t>302</t>
  </si>
  <si>
    <t>Tabaktrafikanten</t>
  </si>
  <si>
    <t>401</t>
  </si>
  <si>
    <t>Banken und Bankiers</t>
  </si>
  <si>
    <t>402</t>
  </si>
  <si>
    <t>Sparkassen</t>
  </si>
  <si>
    <t>404</t>
  </si>
  <si>
    <t>Raiffeisenbanken</t>
  </si>
  <si>
    <t>406</t>
  </si>
  <si>
    <t>Versicherungsunternehmen</t>
  </si>
  <si>
    <t>407</t>
  </si>
  <si>
    <t>Pensions- und Vorsorgekassen</t>
  </si>
  <si>
    <t>503</t>
  </si>
  <si>
    <t>Seilbahnen</t>
  </si>
  <si>
    <t>699</t>
  </si>
  <si>
    <t>Tourismus- und Freizeitwirtschaft, noch nicht zugeordnet</t>
  </si>
  <si>
    <t>Gebietskörperschaften</t>
  </si>
  <si>
    <t>Erwerbs- u. Wirtschaftsgenossenschaften</t>
  </si>
  <si>
    <t>Heiligenberg</t>
  </si>
  <si>
    <t>Deutschland</t>
  </si>
  <si>
    <t>Ungarn</t>
  </si>
  <si>
    <t>Rumänien</t>
  </si>
  <si>
    <t>Bosnien-Herzogowina</t>
  </si>
  <si>
    <t>Türkei</t>
  </si>
  <si>
    <t>Kroatien</t>
  </si>
  <si>
    <t>Syrien</t>
  </si>
  <si>
    <t>Ukraine</t>
  </si>
  <si>
    <t>Serbien</t>
  </si>
  <si>
    <t>Kosovo</t>
  </si>
  <si>
    <t>Russland</t>
  </si>
  <si>
    <t>Afghanistan</t>
  </si>
  <si>
    <t>Nordmazedonien</t>
  </si>
  <si>
    <t>Pakistan</t>
  </si>
  <si>
    <t>Slowakei</t>
  </si>
  <si>
    <t>Tschechien</t>
  </si>
  <si>
    <t>Bulgarien</t>
  </si>
  <si>
    <t>Iran</t>
  </si>
  <si>
    <t>Italien</t>
  </si>
  <si>
    <t>Irak</t>
  </si>
  <si>
    <t>Indien</t>
  </si>
  <si>
    <t>Polen</t>
  </si>
  <si>
    <t>Slowenien</t>
  </si>
  <si>
    <t>Somalia</t>
  </si>
  <si>
    <t>Ägypten</t>
  </si>
  <si>
    <t>Nigeria</t>
  </si>
  <si>
    <t>Griechenland</t>
  </si>
  <si>
    <t>China</t>
  </si>
  <si>
    <t>Thailand</t>
  </si>
  <si>
    <t>Bangladesh</t>
  </si>
  <si>
    <t>Armenien</t>
  </si>
  <si>
    <t>Äthiopien</t>
  </si>
  <si>
    <t>Frankreich</t>
  </si>
  <si>
    <t>Belgien</t>
  </si>
  <si>
    <t>Brasilien</t>
  </si>
  <si>
    <t>Schweden</t>
  </si>
  <si>
    <t>Spanien</t>
  </si>
  <si>
    <t>Algerien</t>
  </si>
  <si>
    <t>Mongolei</t>
  </si>
  <si>
    <t>USA</t>
  </si>
  <si>
    <t>Litauen</t>
  </si>
  <si>
    <t>Marokko</t>
  </si>
  <si>
    <t>Schweiz</t>
  </si>
  <si>
    <t>Nepal</t>
  </si>
  <si>
    <t>Portugal</t>
  </si>
  <si>
    <t>Belarius</t>
  </si>
  <si>
    <t>Niederlande</t>
  </si>
  <si>
    <t>Kuba</t>
  </si>
  <si>
    <t>Montenegro</t>
  </si>
  <si>
    <t>Großbritannien</t>
  </si>
  <si>
    <t>Vietnam</t>
  </si>
  <si>
    <t>Irland</t>
  </si>
  <si>
    <t>Japan</t>
  </si>
  <si>
    <t>Unbekannt</t>
  </si>
  <si>
    <t>Georgien</t>
  </si>
  <si>
    <t>Philippinen</t>
  </si>
  <si>
    <t>Sri Lanka</t>
  </si>
  <si>
    <t>Aserbaidschan</t>
  </si>
  <si>
    <t>Australien</t>
  </si>
  <si>
    <t>Tunesien</t>
  </si>
  <si>
    <t>Peru</t>
  </si>
  <si>
    <t>Palästina</t>
  </si>
  <si>
    <t>Chile</t>
  </si>
  <si>
    <t>Finnland</t>
  </si>
  <si>
    <t>Kolumbien</t>
  </si>
  <si>
    <t>Gambia</t>
  </si>
  <si>
    <t>Mexiko</t>
  </si>
  <si>
    <t>Indonesien</t>
  </si>
  <si>
    <t>Jordanien</t>
  </si>
  <si>
    <t>Kenia</t>
  </si>
  <si>
    <t>Ecuador</t>
  </si>
  <si>
    <t>Lettland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</si>
</sst>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2" x14ac:knownFonts="1"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9"/>
      <color theme="1"/>
      <name val="Trebuchet MS"/>
      <family val="2"/>
    </font>
    <font>
      <b/>
      <sz val="13"/>
      <color theme="1"/>
      <name val="Trebuchet MS"/>
      <family val="2"/>
    </font>
    <font>
      <sz val="10"/>
      <color rgb="FFFF0000"/>
      <name val="Trebuchet MS"/>
      <family val="2"/>
    </font>
    <font>
      <u/>
      <sz val="10"/>
      <color theme="1"/>
      <name val="Trebuchet MS"/>
      <family val="2"/>
    </font>
    <font>
      <sz val="13"/>
      <color theme="1"/>
      <name val="Trebuchet MS"/>
      <family val="2"/>
    </font>
    <font>
      <sz val="10"/>
      <color theme="0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rgb="FFFF643F"/>
      <name val="Trebuchet MS"/>
      <family val="2"/>
    </font>
    <font>
      <sz val="10"/>
      <color theme="1"/>
      <name val="Trebuchet MS"/>
      <family val="2"/>
    </font>
    <font>
      <b/>
      <sz val="10"/>
      <color theme="0" tint="-0.49998474074526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0"/>
      <color indexed="8"/>
      <name val="MS Sans Serif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0"/>
      <color indexed="8"/>
      <name val="Arial"/>
      <family val="2"/>
    </font>
    <font>
      <b/>
      <sz val="10"/>
      <color theme="1" tint="4.9989318521683403E-2"/>
      <name val="Trebuchet MS"/>
      <family val="2"/>
    </font>
    <font>
      <sz val="10"/>
      <color theme="1" tint="4.9989318521683403E-2"/>
      <name val="Trebuchet MS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Trebuchet MS"/>
      <family val="2"/>
    </font>
    <font>
      <u/>
      <sz val="8"/>
      <color theme="10"/>
      <name val="Trebuchet MS"/>
      <family val="2"/>
    </font>
    <font>
      <sz val="8"/>
      <color theme="1"/>
      <name val="Trebuchet MS"/>
      <family val="2"/>
    </font>
    <font>
      <b/>
      <sz val="6"/>
      <color theme="1"/>
      <name val="Trebuchet MS"/>
      <family val="2"/>
    </font>
    <font>
      <b/>
      <sz val="6"/>
      <name val="Trebuchet MS"/>
      <family val="2"/>
    </font>
    <font>
      <b/>
      <sz val="9"/>
      <color theme="0" tint="-0.499984740745262"/>
      <name val="Trebuchet MS"/>
      <family val="2"/>
    </font>
    <font>
      <b/>
      <sz val="9"/>
      <color theme="1"/>
      <name val="Trebuchet MS"/>
      <family val="2"/>
    </font>
    <font>
      <b/>
      <sz val="10"/>
      <color theme="0" tint="-0.499984740745262"/>
      <name val="Arial"/>
      <family val="2"/>
    </font>
    <font>
      <sz val="13"/>
      <name val="Trebuchet MS"/>
      <family val="2"/>
    </font>
    <font>
      <sz val="9"/>
      <name val="Trebuchet MS"/>
      <family val="2"/>
    </font>
    <font>
      <b/>
      <sz val="10"/>
      <color rgb="FFFF643F"/>
      <name val="Trebuchet MS"/>
      <family val="2"/>
    </font>
    <font>
      <sz val="10"/>
      <color theme="0"/>
      <name val="Trebuchet MS"/>
      <family val="2"/>
    </font>
    <font>
      <b/>
      <sz val="9"/>
      <name val="Trebuchet MS"/>
      <family val="2"/>
    </font>
    <font>
      <sz val="8.5"/>
      <color theme="0"/>
      <name val="Arial"/>
      <family val="2"/>
    </font>
    <font>
      <b/>
      <sz val="8.5"/>
      <color theme="0"/>
      <name val="Arial"/>
      <family val="2"/>
    </font>
    <font>
      <sz val="8"/>
      <color theme="0"/>
      <name val="Arial"/>
      <family val="2"/>
    </font>
    <font>
      <sz val="16"/>
      <color theme="1"/>
      <name val="Trebuchet MS"/>
      <family val="2"/>
    </font>
    <font>
      <sz val="20"/>
      <color theme="1"/>
      <name val="Trebuchet MS"/>
      <family val="2"/>
    </font>
    <font>
      <sz val="6"/>
      <color theme="1"/>
      <name val="Trebuchet MS"/>
      <family val="2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 style="thin">
        <color theme="0" tint="-4.9989318521683403E-2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thin">
        <color theme="0" tint="-0.34998626667073579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34998626667073579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/>
      <right style="hair">
        <color theme="0" tint="-0.24994659260841701"/>
      </right>
      <top/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24994659260841701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</borders>
  <cellStyleXfs count="20">
    <xf numFmtId="0" fontId="0" fillId="0" borderId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21" fillId="0" borderId="0"/>
    <xf numFmtId="0" fontId="22" fillId="0" borderId="0" applyNumberFormat="0" applyFill="0" applyBorder="0" applyAlignment="0" applyProtection="0"/>
    <xf numFmtId="0" fontId="17" fillId="0" borderId="0"/>
  </cellStyleXfs>
  <cellXfs count="40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3" borderId="0" xfId="0" applyFill="1"/>
    <xf numFmtId="0" fontId="6" fillId="0" borderId="0" xfId="0" applyFont="1"/>
    <xf numFmtId="0" fontId="2" fillId="0" borderId="0" xfId="0" applyFont="1"/>
    <xf numFmtId="164" fontId="0" fillId="0" borderId="0" xfId="0" applyNumberFormat="1"/>
    <xf numFmtId="0" fontId="7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164" fontId="1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4" fillId="0" borderId="1" xfId="0" applyNumberFormat="1" applyFont="1" applyBorder="1"/>
    <xf numFmtId="3" fontId="1" fillId="0" borderId="3" xfId="0" applyNumberFormat="1" applyFont="1" applyBorder="1"/>
    <xf numFmtId="0" fontId="0" fillId="0" borderId="0" xfId="0" applyAlignment="1">
      <alignment horizontal="left"/>
    </xf>
    <xf numFmtId="3" fontId="1" fillId="0" borderId="0" xfId="0" applyNumberFormat="1" applyFont="1"/>
    <xf numFmtId="164" fontId="1" fillId="0" borderId="0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9" fillId="0" borderId="0" xfId="0" applyFont="1"/>
    <xf numFmtId="0" fontId="1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wrapText="1"/>
    </xf>
    <xf numFmtId="0" fontId="0" fillId="0" borderId="4" xfId="0" applyBorder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8" fillId="0" borderId="0" xfId="0" applyFont="1" applyAlignment="1">
      <alignment horizontal="center" textRotation="90" wrapText="1"/>
    </xf>
    <xf numFmtId="0" fontId="12" fillId="0" borderId="0" xfId="0" applyFont="1" applyAlignment="1">
      <alignment horizontal="center" textRotation="90" wrapText="1"/>
    </xf>
    <xf numFmtId="0" fontId="0" fillId="0" borderId="0" xfId="0" applyAlignment="1">
      <alignment horizontal="right" wrapText="1"/>
    </xf>
    <xf numFmtId="0" fontId="12" fillId="0" borderId="0" xfId="0" applyFont="1" applyAlignment="1">
      <alignment textRotation="90" wrapText="1"/>
    </xf>
    <xf numFmtId="0" fontId="8" fillId="0" borderId="0" xfId="0" applyFont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6" xfId="0" applyBorder="1"/>
    <xf numFmtId="0" fontId="1" fillId="3" borderId="0" xfId="0" applyFont="1" applyFill="1"/>
    <xf numFmtId="3" fontId="1" fillId="0" borderId="6" xfId="0" applyNumberFormat="1" applyFont="1" applyBorder="1"/>
    <xf numFmtId="0" fontId="15" fillId="0" borderId="0" xfId="2" applyFont="1" applyAlignment="1">
      <alignment horizontal="left"/>
    </xf>
    <xf numFmtId="165" fontId="12" fillId="0" borderId="0" xfId="0" applyNumberFormat="1" applyFont="1" applyAlignment="1">
      <alignment vertical="center"/>
    </xf>
    <xf numFmtId="3" fontId="16" fillId="0" borderId="0" xfId="3" applyNumberFormat="1" applyFont="1" applyAlignment="1">
      <alignment horizontal="left"/>
    </xf>
    <xf numFmtId="0" fontId="16" fillId="0" borderId="0" xfId="4" applyFont="1" applyAlignment="1">
      <alignment horizontal="right"/>
    </xf>
    <xf numFmtId="3" fontId="15" fillId="0" borderId="1" xfId="3" applyNumberFormat="1" applyFont="1" applyBorder="1" applyAlignment="1">
      <alignment horizontal="left" wrapText="1"/>
    </xf>
    <xf numFmtId="0" fontId="1" fillId="4" borderId="0" xfId="0" applyFont="1" applyFill="1"/>
    <xf numFmtId="0" fontId="1" fillId="0" borderId="6" xfId="0" applyFont="1" applyBorder="1"/>
    <xf numFmtId="3" fontId="12" fillId="0" borderId="0" xfId="0" applyNumberFormat="1" applyFont="1"/>
    <xf numFmtId="0" fontId="0" fillId="0" borderId="9" xfId="0" applyBorder="1"/>
    <xf numFmtId="0" fontId="16" fillId="0" borderId="10" xfId="7" applyFont="1" applyBorder="1" applyAlignment="1">
      <alignment wrapText="1"/>
    </xf>
    <xf numFmtId="3" fontId="16" fillId="0" borderId="10" xfId="8" applyNumberFormat="1" applyFont="1" applyBorder="1" applyAlignment="1">
      <alignment horizontal="left" wrapText="1"/>
    </xf>
    <xf numFmtId="0" fontId="1" fillId="0" borderId="15" xfId="0" applyFont="1" applyBorder="1"/>
    <xf numFmtId="3" fontId="11" fillId="0" borderId="6" xfId="0" applyNumberFormat="1" applyFont="1" applyBorder="1"/>
    <xf numFmtId="0" fontId="16" fillId="0" borderId="10" xfId="9" applyFont="1" applyBorder="1" applyAlignment="1">
      <alignment horizontal="right" textRotation="90" wrapText="1"/>
    </xf>
    <xf numFmtId="0" fontId="1" fillId="0" borderId="14" xfId="0" applyFont="1" applyBorder="1" applyAlignment="1">
      <alignment horizontal="right" textRotation="90"/>
    </xf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0" fillId="0" borderId="16" xfId="0" applyBorder="1"/>
    <xf numFmtId="0" fontId="0" fillId="0" borderId="23" xfId="0" applyBorder="1"/>
    <xf numFmtId="0" fontId="16" fillId="0" borderId="19" xfId="12" applyFont="1" applyBorder="1" applyAlignment="1">
      <alignment horizontal="right"/>
    </xf>
    <xf numFmtId="0" fontId="16" fillId="0" borderId="19" xfId="12" applyFont="1" applyBorder="1"/>
    <xf numFmtId="0" fontId="16" fillId="0" borderId="19" xfId="10" applyFont="1" applyBorder="1" applyAlignment="1">
      <alignment horizontal="right"/>
    </xf>
    <xf numFmtId="0" fontId="15" fillId="0" borderId="0" xfId="13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18" applyFont="1" applyAlignme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right" textRotation="90" wrapText="1"/>
    </xf>
    <xf numFmtId="0" fontId="0" fillId="0" borderId="26" xfId="0" applyBorder="1"/>
    <xf numFmtId="0" fontId="0" fillId="0" borderId="26" xfId="0" applyBorder="1" applyAlignment="1">
      <alignment wrapText="1"/>
    </xf>
    <xf numFmtId="0" fontId="1" fillId="0" borderId="26" xfId="0" applyFont="1" applyBorder="1" applyAlignment="1">
      <alignment horizontal="left"/>
    </xf>
    <xf numFmtId="0" fontId="12" fillId="0" borderId="26" xfId="0" applyFont="1" applyBorder="1" applyAlignment="1">
      <alignment horizontal="center" textRotation="90" wrapText="1"/>
    </xf>
    <xf numFmtId="0" fontId="0" fillId="0" borderId="27" xfId="0" applyBorder="1"/>
    <xf numFmtId="0" fontId="1" fillId="0" borderId="8" xfId="0" applyFont="1" applyBorder="1" applyAlignment="1">
      <alignment horizontal="center"/>
    </xf>
    <xf numFmtId="0" fontId="0" fillId="0" borderId="28" xfId="0" applyBorder="1"/>
    <xf numFmtId="0" fontId="11" fillId="0" borderId="26" xfId="0" applyFont="1" applyBorder="1" applyAlignment="1">
      <alignment horizontal="left"/>
    </xf>
    <xf numFmtId="0" fontId="7" fillId="0" borderId="26" xfId="0" applyFont="1" applyBorder="1"/>
    <xf numFmtId="0" fontId="7" fillId="0" borderId="26" xfId="0" applyFont="1" applyBorder="1" applyAlignment="1">
      <alignment wrapText="1"/>
    </xf>
    <xf numFmtId="0" fontId="7" fillId="0" borderId="27" xfId="0" applyFont="1" applyBorder="1"/>
    <xf numFmtId="0" fontId="1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0" xfId="0" applyFont="1" applyBorder="1" applyAlignment="1">
      <alignment horizontal="left"/>
    </xf>
    <xf numFmtId="0" fontId="16" fillId="0" borderId="32" xfId="16" applyFont="1" applyBorder="1" applyAlignment="1">
      <alignment horizontal="center"/>
    </xf>
    <xf numFmtId="0" fontId="16" fillId="0" borderId="26" xfId="16" applyFont="1" applyBorder="1"/>
    <xf numFmtId="0" fontId="16" fillId="0" borderId="26" xfId="16" applyFont="1" applyBorder="1" applyAlignment="1">
      <alignment horizontal="right"/>
    </xf>
    <xf numFmtId="0" fontId="16" fillId="0" borderId="33" xfId="16" applyFont="1" applyBorder="1" applyAlignment="1">
      <alignment horizontal="right"/>
    </xf>
    <xf numFmtId="0" fontId="16" fillId="0" borderId="33" xfId="16" applyFont="1" applyBorder="1"/>
    <xf numFmtId="0" fontId="1" fillId="0" borderId="34" xfId="0" applyFont="1" applyBorder="1" applyAlignment="1">
      <alignment horizontal="left"/>
    </xf>
    <xf numFmtId="0" fontId="12" fillId="0" borderId="8" xfId="17" applyFont="1" applyBorder="1"/>
    <xf numFmtId="3" fontId="12" fillId="0" borderId="8" xfId="17" applyNumberFormat="1" applyFont="1" applyBorder="1"/>
    <xf numFmtId="3" fontId="12" fillId="0" borderId="38" xfId="17" applyNumberFormat="1" applyFont="1" applyBorder="1"/>
    <xf numFmtId="0" fontId="20" fillId="0" borderId="40" xfId="0" applyFont="1" applyBorder="1"/>
    <xf numFmtId="0" fontId="12" fillId="0" borderId="40" xfId="0" applyFont="1" applyBorder="1"/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0" fillId="0" borderId="0" xfId="0" applyFont="1"/>
    <xf numFmtId="0" fontId="19" fillId="0" borderId="5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textRotation="90" wrapText="1"/>
    </xf>
    <xf numFmtId="0" fontId="1" fillId="0" borderId="55" xfId="0" applyFont="1" applyBorder="1" applyAlignment="1">
      <alignment horizontal="left"/>
    </xf>
    <xf numFmtId="0" fontId="12" fillId="0" borderId="59" xfId="0" applyFont="1" applyBorder="1" applyAlignment="1">
      <alignment horizontal="center" textRotation="90" wrapText="1"/>
    </xf>
    <xf numFmtId="0" fontId="8" fillId="0" borderId="54" xfId="0" applyFont="1" applyBorder="1" applyAlignment="1">
      <alignment horizontal="center" textRotation="90" wrapText="1"/>
    </xf>
    <xf numFmtId="0" fontId="0" fillId="0" borderId="52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3" xfId="0" applyBorder="1" applyAlignment="1">
      <alignment wrapText="1"/>
    </xf>
    <xf numFmtId="0" fontId="18" fillId="0" borderId="62" xfId="0" applyFont="1" applyBorder="1" applyAlignment="1">
      <alignment horizontal="center" vertical="center"/>
    </xf>
    <xf numFmtId="0" fontId="0" fillId="0" borderId="43" xfId="0" applyBorder="1"/>
    <xf numFmtId="164" fontId="13" fillId="0" borderId="44" xfId="0" applyNumberFormat="1" applyFont="1" applyBorder="1" applyAlignment="1">
      <alignment horizontal="center"/>
    </xf>
    <xf numFmtId="164" fontId="13" fillId="0" borderId="33" xfId="0" applyNumberFormat="1" applyFont="1" applyBorder="1" applyAlignment="1">
      <alignment horizontal="center"/>
    </xf>
    <xf numFmtId="0" fontId="0" fillId="0" borderId="65" xfId="0" applyBorder="1"/>
    <xf numFmtId="164" fontId="13" fillId="0" borderId="66" xfId="0" applyNumberFormat="1" applyFont="1" applyBorder="1" applyAlignment="1">
      <alignment horizontal="center"/>
    </xf>
    <xf numFmtId="0" fontId="1" fillId="0" borderId="34" xfId="0" applyFont="1" applyBorder="1"/>
    <xf numFmtId="0" fontId="15" fillId="0" borderId="25" xfId="11" applyFont="1" applyBorder="1" applyAlignment="1">
      <alignment horizontal="right" wrapText="1"/>
    </xf>
    <xf numFmtId="3" fontId="15" fillId="0" borderId="31" xfId="11" applyNumberFormat="1" applyFont="1" applyBorder="1" applyAlignment="1">
      <alignment horizontal="right" wrapText="1"/>
    </xf>
    <xf numFmtId="0" fontId="1" fillId="0" borderId="63" xfId="0" applyFont="1" applyBorder="1"/>
    <xf numFmtId="3" fontId="12" fillId="0" borderId="26" xfId="0" applyNumberFormat="1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1" fillId="0" borderId="64" xfId="0" applyFont="1" applyBorder="1"/>
    <xf numFmtId="165" fontId="12" fillId="0" borderId="65" xfId="0" applyNumberFormat="1" applyFont="1" applyBorder="1"/>
    <xf numFmtId="165" fontId="12" fillId="0" borderId="66" xfId="0" applyNumberFormat="1" applyFont="1" applyBorder="1"/>
    <xf numFmtId="0" fontId="16" fillId="0" borderId="67" xfId="12" applyFont="1" applyBorder="1" applyAlignment="1">
      <alignment horizontal="center" vertical="center"/>
    </xf>
    <xf numFmtId="0" fontId="16" fillId="0" borderId="67" xfId="12" applyFont="1" applyBorder="1" applyAlignment="1">
      <alignment vertical="center"/>
    </xf>
    <xf numFmtId="0" fontId="16" fillId="0" borderId="67" xfId="1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12" fillId="0" borderId="68" xfId="0" applyFont="1" applyBorder="1" applyAlignment="1">
      <alignment vertical="center"/>
    </xf>
    <xf numFmtId="3" fontId="20" fillId="0" borderId="68" xfId="0" applyNumberFormat="1" applyFont="1" applyBorder="1" applyAlignment="1">
      <alignment horizontal="center" vertical="center"/>
    </xf>
    <xf numFmtId="3" fontId="29" fillId="0" borderId="68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69" xfId="0" applyFont="1" applyBorder="1"/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0" fillId="0" borderId="50" xfId="0" applyBorder="1" applyAlignment="1">
      <alignment horizontal="left" vertical="center"/>
    </xf>
    <xf numFmtId="0" fontId="1" fillId="0" borderId="62" xfId="0" applyFont="1" applyBorder="1" applyAlignment="1">
      <alignment horizontal="left" vertical="center"/>
    </xf>
    <xf numFmtId="0" fontId="15" fillId="0" borderId="22" xfId="13" applyFont="1" applyBorder="1" applyAlignment="1">
      <alignment horizontal="right" vertical="center" textRotation="90" wrapText="1"/>
    </xf>
    <xf numFmtId="0" fontId="12" fillId="0" borderId="0" xfId="0" applyFont="1" applyAlignment="1">
      <alignment horizontal="center"/>
    </xf>
    <xf numFmtId="0" fontId="4" fillId="0" borderId="26" xfId="16" applyFont="1" applyBorder="1" applyAlignment="1">
      <alignment horizontal="right"/>
    </xf>
    <xf numFmtId="0" fontId="4" fillId="0" borderId="26" xfId="16" applyFont="1" applyBorder="1"/>
    <xf numFmtId="3" fontId="8" fillId="0" borderId="8" xfId="17" applyNumberFormat="1" applyFont="1" applyBorder="1"/>
    <xf numFmtId="0" fontId="8" fillId="0" borderId="25" xfId="15" applyFont="1" applyBorder="1" applyAlignment="1">
      <alignment horizontal="right" textRotation="90" wrapText="1"/>
    </xf>
    <xf numFmtId="0" fontId="15" fillId="0" borderId="25" xfId="15" applyFont="1" applyBorder="1" applyAlignment="1">
      <alignment horizontal="right" textRotation="90" wrapText="1"/>
    </xf>
    <xf numFmtId="0" fontId="15" fillId="0" borderId="31" xfId="15" applyFont="1" applyBorder="1" applyAlignment="1">
      <alignment horizontal="right" textRotation="90" wrapText="1"/>
    </xf>
    <xf numFmtId="0" fontId="16" fillId="0" borderId="26" xfId="16" applyFont="1" applyBorder="1" applyAlignment="1">
      <alignment horizontal="center"/>
    </xf>
    <xf numFmtId="0" fontId="23" fillId="0" borderId="0" xfId="18" applyFont="1" applyAlignment="1">
      <alignment horizontal="left"/>
    </xf>
    <xf numFmtId="3" fontId="4" fillId="0" borderId="3" xfId="0" applyNumberFormat="1" applyFont="1" applyBorder="1"/>
    <xf numFmtId="3" fontId="0" fillId="0" borderId="2" xfId="0" applyNumberFormat="1" applyBorder="1"/>
    <xf numFmtId="0" fontId="8" fillId="0" borderId="0" xfId="0" applyFont="1" applyAlignment="1">
      <alignment horizontal="right" textRotation="90" wrapText="1"/>
    </xf>
    <xf numFmtId="0" fontId="12" fillId="0" borderId="0" xfId="0" applyFont="1" applyAlignment="1">
      <alignment horizontal="right" textRotation="90" wrapText="1"/>
    </xf>
    <xf numFmtId="0" fontId="1" fillId="0" borderId="56" xfId="0" applyFont="1" applyBorder="1" applyAlignment="1">
      <alignment horizont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" fillId="4" borderId="0" xfId="0" applyFont="1" applyFill="1" applyAlignment="1">
      <alignment horizontal="right"/>
    </xf>
    <xf numFmtId="3" fontId="12" fillId="0" borderId="1" xfId="0" applyNumberFormat="1" applyFont="1" applyBorder="1" applyAlignment="1">
      <alignment horizontal="right"/>
    </xf>
    <xf numFmtId="165" fontId="33" fillId="0" borderId="0" xfId="0" applyNumberFormat="1" applyFont="1"/>
    <xf numFmtId="0" fontId="31" fillId="0" borderId="0" xfId="0" applyFont="1"/>
    <xf numFmtId="0" fontId="1" fillId="3" borderId="18" xfId="0" applyFont="1" applyFill="1" applyBorder="1" applyAlignment="1">
      <alignment horizontal="right"/>
    </xf>
    <xf numFmtId="0" fontId="12" fillId="3" borderId="49" xfId="0" applyFont="1" applyFill="1" applyBorder="1" applyAlignment="1">
      <alignment horizontal="left"/>
    </xf>
    <xf numFmtId="0" fontId="12" fillId="3" borderId="49" xfId="0" applyFont="1" applyFill="1" applyBorder="1" applyAlignment="1">
      <alignment horizontal="center"/>
    </xf>
    <xf numFmtId="0" fontId="4" fillId="3" borderId="17" xfId="0" applyFont="1" applyFill="1" applyBorder="1"/>
    <xf numFmtId="0" fontId="1" fillId="3" borderId="0" xfId="0" applyFont="1" applyFill="1" applyAlignment="1">
      <alignment horizontal="center"/>
    </xf>
    <xf numFmtId="0" fontId="11" fillId="3" borderId="49" xfId="0" applyFont="1" applyFill="1" applyBorder="1" applyAlignment="1">
      <alignment horizontal="center"/>
    </xf>
    <xf numFmtId="0" fontId="15" fillId="2" borderId="0" xfId="2" applyFont="1" applyFill="1" applyAlignment="1">
      <alignment horizontal="left"/>
    </xf>
    <xf numFmtId="3" fontId="13" fillId="0" borderId="26" xfId="0" applyNumberFormat="1" applyFont="1" applyBorder="1" applyAlignment="1">
      <alignment horizontal="right" vertical="center"/>
    </xf>
    <xf numFmtId="0" fontId="22" fillId="0" borderId="0" xfId="18" applyAlignment="1">
      <alignment horizontal="left"/>
    </xf>
    <xf numFmtId="0" fontId="0" fillId="0" borderId="0" xfId="0" applyAlignment="1">
      <alignment horizontal="right" vertical="top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1" fillId="0" borderId="0" xfId="0" applyFont="1" applyAlignment="1">
      <alignment horizontal="right" textRotation="90" wrapText="1"/>
    </xf>
    <xf numFmtId="0" fontId="11" fillId="0" borderId="0" xfId="0" applyFont="1" applyAlignment="1">
      <alignment horizontal="center" textRotation="90" wrapText="1"/>
    </xf>
    <xf numFmtId="0" fontId="13" fillId="0" borderId="0" xfId="0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0" xfId="1" applyNumberFormat="1" applyFont="1" applyFill="1" applyBorder="1" applyAlignment="1">
      <alignment horizontal="right"/>
    </xf>
    <xf numFmtId="3" fontId="13" fillId="0" borderId="4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33" fillId="0" borderId="0" xfId="0" applyFont="1"/>
    <xf numFmtId="0" fontId="35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3" fontId="35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 vertical="center"/>
    </xf>
    <xf numFmtId="9" fontId="35" fillId="0" borderId="0" xfId="1" applyFont="1" applyFill="1" applyAlignment="1">
      <alignment horizontal="center" vertical="center"/>
    </xf>
    <xf numFmtId="9" fontId="35" fillId="0" borderId="0" xfId="0" applyNumberFormat="1" applyFont="1" applyAlignment="1">
      <alignment horizontal="center" vertical="center"/>
    </xf>
    <xf numFmtId="9" fontId="35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/>
    </xf>
    <xf numFmtId="3" fontId="37" fillId="0" borderId="0" xfId="0" applyNumberFormat="1" applyFont="1" applyAlignment="1">
      <alignment horizontal="center" vertical="center"/>
    </xf>
    <xf numFmtId="9" fontId="35" fillId="0" borderId="0" xfId="1" applyFont="1" applyFill="1" applyAlignment="1">
      <alignment horizontal="left"/>
    </xf>
    <xf numFmtId="165" fontId="13" fillId="0" borderId="0" xfId="0" applyNumberFormat="1" applyFont="1" applyAlignment="1">
      <alignment horizontal="right"/>
    </xf>
    <xf numFmtId="3" fontId="15" fillId="0" borderId="0" xfId="3" applyNumberFormat="1" applyFont="1" applyAlignment="1">
      <alignment horizontal="left" wrapText="1"/>
    </xf>
    <xf numFmtId="3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5" fillId="0" borderId="0" xfId="6" applyFont="1" applyAlignment="1">
      <alignment horizontal="left"/>
    </xf>
    <xf numFmtId="0" fontId="16" fillId="0" borderId="0" xfId="9" applyFont="1" applyAlignment="1">
      <alignment horizontal="center" vertical="center" textRotation="90" wrapText="1"/>
    </xf>
    <xf numFmtId="0" fontId="16" fillId="0" borderId="0" xfId="5" applyFont="1"/>
    <xf numFmtId="0" fontId="16" fillId="0" borderId="0" xfId="5" applyFont="1" applyAlignment="1">
      <alignment horizontal="right"/>
    </xf>
    <xf numFmtId="165" fontId="13" fillId="0" borderId="0" xfId="0" applyNumberFormat="1" applyFont="1"/>
    <xf numFmtId="3" fontId="16" fillId="0" borderId="70" xfId="3" applyNumberFormat="1" applyFont="1" applyBorder="1" applyAlignment="1">
      <alignment horizontal="left"/>
    </xf>
    <xf numFmtId="3" fontId="16" fillId="0" borderId="26" xfId="3" applyNumberFormat="1" applyFont="1" applyBorder="1" applyAlignment="1">
      <alignment horizontal="left"/>
    </xf>
    <xf numFmtId="3" fontId="16" fillId="0" borderId="63" xfId="3" applyNumberFormat="1" applyFont="1" applyBorder="1" applyAlignment="1">
      <alignment horizontal="right"/>
    </xf>
    <xf numFmtId="3" fontId="16" fillId="0" borderId="26" xfId="3" applyNumberFormat="1" applyFont="1" applyBorder="1" applyAlignment="1">
      <alignment horizontal="right"/>
    </xf>
    <xf numFmtId="3" fontId="16" fillId="0" borderId="70" xfId="3" applyNumberFormat="1" applyFont="1" applyBorder="1" applyAlignment="1">
      <alignment horizontal="right"/>
    </xf>
    <xf numFmtId="3" fontId="16" fillId="0" borderId="42" xfId="3" applyNumberFormat="1" applyFont="1" applyBorder="1" applyAlignment="1">
      <alignment horizontal="left"/>
    </xf>
    <xf numFmtId="0" fontId="16" fillId="0" borderId="43" xfId="4" applyFont="1" applyBorder="1" applyAlignment="1">
      <alignment horizontal="right"/>
    </xf>
    <xf numFmtId="0" fontId="16" fillId="0" borderId="44" xfId="4" applyFont="1" applyBorder="1" applyAlignment="1">
      <alignment horizontal="right"/>
    </xf>
    <xf numFmtId="3" fontId="16" fillId="0" borderId="71" xfId="3" applyNumberFormat="1" applyFont="1" applyBorder="1" applyAlignment="1">
      <alignment horizontal="left"/>
    </xf>
    <xf numFmtId="0" fontId="16" fillId="0" borderId="65" xfId="4" applyFont="1" applyBorder="1" applyAlignment="1">
      <alignment horizontal="right"/>
    </xf>
    <xf numFmtId="0" fontId="16" fillId="0" borderId="66" xfId="4" applyFont="1" applyBorder="1" applyAlignment="1">
      <alignment horizontal="right"/>
    </xf>
    <xf numFmtId="3" fontId="15" fillId="0" borderId="26" xfId="3" applyNumberFormat="1" applyFont="1" applyBorder="1" applyAlignment="1">
      <alignment horizontal="left"/>
    </xf>
    <xf numFmtId="3" fontId="15" fillId="0" borderId="72" xfId="3" applyNumberFormat="1" applyFont="1" applyBorder="1" applyAlignment="1">
      <alignment horizontal="left"/>
    </xf>
    <xf numFmtId="0" fontId="12" fillId="0" borderId="73" xfId="0" applyFont="1" applyBorder="1" applyAlignment="1">
      <alignment horizontal="center" vertical="center" textRotation="90" wrapText="1"/>
    </xf>
    <xf numFmtId="3" fontId="16" fillId="0" borderId="74" xfId="3" applyNumberFormat="1" applyFont="1" applyBorder="1" applyAlignment="1">
      <alignment horizontal="left"/>
    </xf>
    <xf numFmtId="0" fontId="16" fillId="0" borderId="74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164" fontId="13" fillId="0" borderId="26" xfId="1" applyNumberFormat="1" applyFont="1" applyBorder="1" applyAlignment="1">
      <alignment horizontal="right"/>
    </xf>
    <xf numFmtId="164" fontId="7" fillId="0" borderId="26" xfId="1" applyNumberFormat="1" applyFont="1" applyBorder="1" applyAlignment="1">
      <alignment horizontal="right"/>
    </xf>
    <xf numFmtId="0" fontId="0" fillId="0" borderId="43" xfId="0" applyBorder="1" applyAlignment="1">
      <alignment horizontal="center"/>
    </xf>
    <xf numFmtId="164" fontId="13" fillId="0" borderId="43" xfId="1" applyNumberFormat="1" applyFont="1" applyBorder="1" applyAlignment="1">
      <alignment horizontal="right"/>
    </xf>
    <xf numFmtId="0" fontId="1" fillId="0" borderId="75" xfId="0" applyFont="1" applyBorder="1" applyAlignment="1">
      <alignment horizontal="center" wrapText="1"/>
    </xf>
    <xf numFmtId="0" fontId="11" fillId="0" borderId="75" xfId="0" applyFont="1" applyBorder="1" applyAlignment="1">
      <alignment horizontal="center" wrapText="1"/>
    </xf>
    <xf numFmtId="0" fontId="12" fillId="0" borderId="75" xfId="0" applyFont="1" applyBorder="1" applyAlignment="1">
      <alignment horizontal="center" wrapText="1"/>
    </xf>
    <xf numFmtId="164" fontId="7" fillId="0" borderId="43" xfId="1" applyNumberFormat="1" applyFont="1" applyBorder="1" applyAlignment="1">
      <alignment horizontal="right"/>
    </xf>
    <xf numFmtId="0" fontId="40" fillId="0" borderId="43" xfId="0" applyFont="1" applyBorder="1"/>
    <xf numFmtId="0" fontId="40" fillId="0" borderId="43" xfId="0" applyFont="1" applyBorder="1" applyAlignment="1">
      <alignment horizontal="center"/>
    </xf>
    <xf numFmtId="0" fontId="40" fillId="0" borderId="26" xfId="0" applyFont="1" applyBorder="1"/>
    <xf numFmtId="0" fontId="40" fillId="0" borderId="26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164" fontId="40" fillId="0" borderId="43" xfId="0" applyNumberFormat="1" applyFont="1" applyBorder="1" applyAlignment="1">
      <alignment horizontal="center"/>
    </xf>
    <xf numFmtId="164" fontId="40" fillId="0" borderId="26" xfId="0" applyNumberFormat="1" applyFont="1" applyBorder="1" applyAlignment="1">
      <alignment horizontal="center"/>
    </xf>
    <xf numFmtId="0" fontId="40" fillId="0" borderId="26" xfId="0" applyFont="1" applyBorder="1" applyAlignment="1">
      <alignment wrapText="1"/>
    </xf>
    <xf numFmtId="0" fontId="40" fillId="0" borderId="27" xfId="0" applyFont="1" applyBorder="1"/>
    <xf numFmtId="164" fontId="40" fillId="0" borderId="26" xfId="0" applyNumberFormat="1" applyFont="1" applyBorder="1" applyAlignment="1">
      <alignment horizontal="center" wrapText="1"/>
    </xf>
    <xf numFmtId="164" fontId="40" fillId="0" borderId="27" xfId="0" applyNumberFormat="1" applyFont="1" applyBorder="1" applyAlignment="1">
      <alignment horizontal="center"/>
    </xf>
    <xf numFmtId="164" fontId="13" fillId="0" borderId="27" xfId="1" applyNumberFormat="1" applyFont="1" applyBorder="1" applyAlignment="1">
      <alignment horizontal="right"/>
    </xf>
    <xf numFmtId="164" fontId="7" fillId="0" borderId="27" xfId="1" applyNumberFormat="1" applyFont="1" applyBorder="1" applyAlignment="1">
      <alignment horizontal="right"/>
    </xf>
    <xf numFmtId="164" fontId="12" fillId="0" borderId="8" xfId="1" applyNumberFormat="1" applyFont="1" applyBorder="1" applyAlignment="1">
      <alignment horizontal="right"/>
    </xf>
    <xf numFmtId="164" fontId="11" fillId="0" borderId="8" xfId="1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9" applyFont="1" applyAlignment="1">
      <alignment horizontal="center" textRotation="90" wrapTex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0" fillId="0" borderId="39" xfId="0" applyFont="1" applyBorder="1"/>
    <xf numFmtId="0" fontId="38" fillId="0" borderId="0" xfId="0" applyFont="1"/>
    <xf numFmtId="0" fontId="16" fillId="0" borderId="18" xfId="9" applyFont="1" applyBorder="1" applyAlignment="1">
      <alignment horizontal="right" textRotation="90" wrapText="1"/>
    </xf>
    <xf numFmtId="0" fontId="8" fillId="0" borderId="26" xfId="0" applyFont="1" applyBorder="1" applyAlignment="1">
      <alignment horizontal="right" textRotation="90" wrapText="1"/>
    </xf>
    <xf numFmtId="0" fontId="12" fillId="0" borderId="26" xfId="0" applyFont="1" applyBorder="1" applyAlignment="1">
      <alignment horizontal="right" textRotation="90" wrapText="1"/>
    </xf>
    <xf numFmtId="0" fontId="32" fillId="0" borderId="26" xfId="0" applyFont="1" applyBorder="1" applyAlignment="1">
      <alignment horizontal="right" textRotation="90" wrapText="1"/>
    </xf>
    <xf numFmtId="0" fontId="11" fillId="0" borderId="26" xfId="0" applyFont="1" applyBorder="1" applyAlignment="1">
      <alignment horizontal="right" textRotation="90" wrapText="1"/>
    </xf>
    <xf numFmtId="3" fontId="4" fillId="0" borderId="52" xfId="0" applyNumberFormat="1" applyFont="1" applyBorder="1" applyAlignment="1">
      <alignment horizontal="center" vertical="center" wrapText="1"/>
    </xf>
    <xf numFmtId="3" fontId="0" fillId="0" borderId="52" xfId="0" applyNumberFormat="1" applyBorder="1" applyAlignment="1">
      <alignment horizontal="center" vertical="center" wrapText="1"/>
    </xf>
    <xf numFmtId="3" fontId="0" fillId="0" borderId="60" xfId="0" applyNumberForma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0" fillId="0" borderId="61" xfId="0" applyNumberForma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0" fillId="0" borderId="51" xfId="0" applyNumberFormat="1" applyBorder="1" applyAlignment="1">
      <alignment horizontal="center" vertical="center" wrapText="1"/>
    </xf>
    <xf numFmtId="3" fontId="0" fillId="0" borderId="16" xfId="0" applyNumberFormat="1" applyBorder="1"/>
    <xf numFmtId="3" fontId="19" fillId="0" borderId="50" xfId="0" applyNumberFormat="1" applyFon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18" fillId="0" borderId="62" xfId="0" applyNumberFormat="1" applyFont="1" applyBorder="1" applyAlignment="1">
      <alignment horizontal="center" vertical="center"/>
    </xf>
    <xf numFmtId="3" fontId="1" fillId="0" borderId="62" xfId="0" applyNumberFormat="1" applyFont="1" applyBorder="1" applyAlignment="1">
      <alignment horizontal="center" vertical="center"/>
    </xf>
    <xf numFmtId="0" fontId="8" fillId="0" borderId="74" xfId="4" applyFont="1" applyBorder="1" applyAlignment="1">
      <alignment horizontal="center" vertical="center"/>
    </xf>
    <xf numFmtId="0" fontId="12" fillId="0" borderId="26" xfId="0" applyFont="1" applyBorder="1" applyAlignment="1">
      <alignment horizontal="right" wrapText="1"/>
    </xf>
    <xf numFmtId="3" fontId="32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4" fillId="0" borderId="26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4" fillId="0" borderId="2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40" fillId="0" borderId="26" xfId="0" applyFont="1" applyBorder="1" applyAlignment="1">
      <alignment horizontal="center" wrapText="1"/>
    </xf>
    <xf numFmtId="0" fontId="40" fillId="0" borderId="27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9" fillId="0" borderId="0" xfId="0" applyFont="1"/>
    <xf numFmtId="0" fontId="8" fillId="0" borderId="73" xfId="0" applyFont="1" applyBorder="1" applyAlignment="1">
      <alignment horizontal="center" vertical="center" textRotation="90" wrapText="1"/>
    </xf>
    <xf numFmtId="3" fontId="16" fillId="0" borderId="0" xfId="3" applyNumberFormat="1" applyFont="1" applyAlignment="1">
      <alignment horizontal="right"/>
    </xf>
    <xf numFmtId="3" fontId="13" fillId="0" borderId="79" xfId="0" applyNumberFormat="1" applyFont="1" applyBorder="1" applyAlignment="1">
      <alignment horizontal="right" vertical="center"/>
    </xf>
    <xf numFmtId="0" fontId="16" fillId="0" borderId="26" xfId="19" applyFont="1" applyBorder="1" applyAlignment="1">
      <alignment horizontal="right" vertical="center" wrapText="1"/>
    </xf>
    <xf numFmtId="0" fontId="16" fillId="0" borderId="26" xfId="19" applyFont="1" applyBorder="1" applyAlignment="1">
      <alignment vertical="center"/>
    </xf>
    <xf numFmtId="0" fontId="16" fillId="0" borderId="22" xfId="13" applyFont="1" applyBorder="1" applyAlignment="1">
      <alignment horizontal="right" vertical="center" textRotation="90" wrapText="1"/>
    </xf>
    <xf numFmtId="0" fontId="0" fillId="0" borderId="81" xfId="0" applyBorder="1" applyAlignment="1">
      <alignment vertical="center"/>
    </xf>
    <xf numFmtId="0" fontId="13" fillId="0" borderId="81" xfId="0" applyFont="1" applyBorder="1" applyAlignment="1">
      <alignment vertical="center"/>
    </xf>
    <xf numFmtId="0" fontId="0" fillId="0" borderId="82" xfId="0" applyBorder="1" applyAlignment="1">
      <alignment vertical="center"/>
    </xf>
    <xf numFmtId="3" fontId="12" fillId="0" borderId="79" xfId="0" applyNumberFormat="1" applyFont="1" applyBorder="1"/>
    <xf numFmtId="3" fontId="12" fillId="0" borderId="83" xfId="0" applyNumberFormat="1" applyFont="1" applyBorder="1"/>
    <xf numFmtId="3" fontId="13" fillId="0" borderId="80" xfId="0" applyNumberFormat="1" applyFont="1" applyBorder="1"/>
    <xf numFmtId="0" fontId="16" fillId="0" borderId="80" xfId="14" applyFont="1" applyBorder="1"/>
    <xf numFmtId="0" fontId="16" fillId="0" borderId="80" xfId="14" applyFont="1" applyBorder="1" applyAlignment="1">
      <alignment horizontal="right" wrapText="1"/>
    </xf>
    <xf numFmtId="0" fontId="0" fillId="0" borderId="47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164" fontId="0" fillId="0" borderId="0" xfId="1" applyNumberFormat="1" applyFont="1"/>
    <xf numFmtId="164" fontId="0" fillId="0" borderId="16" xfId="1" applyNumberFormat="1" applyFont="1" applyBorder="1"/>
    <xf numFmtId="9" fontId="13" fillId="0" borderId="0" xfId="1" applyFont="1" applyBorder="1" applyAlignment="1">
      <alignment horizontal="right"/>
    </xf>
    <xf numFmtId="9" fontId="12" fillId="0" borderId="1" xfId="1" applyFont="1" applyBorder="1" applyAlignment="1">
      <alignment horizontal="right"/>
    </xf>
    <xf numFmtId="164" fontId="0" fillId="0" borderId="1" xfId="1" applyNumberFormat="1" applyFont="1" applyBorder="1"/>
    <xf numFmtId="164" fontId="1" fillId="0" borderId="6" xfId="1" applyNumberFormat="1" applyFont="1" applyBorder="1"/>
    <xf numFmtId="3" fontId="16" fillId="0" borderId="0" xfId="4" applyNumberFormat="1" applyFont="1" applyAlignment="1">
      <alignment horizontal="right"/>
    </xf>
    <xf numFmtId="3" fontId="12" fillId="0" borderId="40" xfId="0" applyNumberFormat="1" applyFont="1" applyBorder="1"/>
    <xf numFmtId="3" fontId="12" fillId="0" borderId="78" xfId="0" applyNumberFormat="1" applyFont="1" applyBorder="1"/>
    <xf numFmtId="0" fontId="1" fillId="0" borderId="0" xfId="0" applyFont="1" applyAlignment="1">
      <alignment horizontal="left"/>
    </xf>
    <xf numFmtId="3" fontId="0" fillId="0" borderId="43" xfId="0" applyNumberFormat="1" applyBorder="1" applyAlignment="1" applyProtection="1">
      <alignment horizontal="center"/>
      <protection locked="0"/>
    </xf>
    <xf numFmtId="3" fontId="0" fillId="0" borderId="26" xfId="0" applyNumberFormat="1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3" fontId="0" fillId="0" borderId="27" xfId="0" applyNumberFormat="1" applyBorder="1" applyAlignment="1" applyProtection="1">
      <alignment horizontal="center"/>
      <protection locked="0"/>
    </xf>
    <xf numFmtId="3" fontId="13" fillId="0" borderId="14" xfId="0" applyNumberFormat="1" applyFont="1" applyBorder="1" applyAlignment="1">
      <alignment horizontal="right"/>
    </xf>
    <xf numFmtId="3" fontId="7" fillId="0" borderId="1" xfId="0" applyNumberFormat="1" applyFont="1" applyBorder="1"/>
    <xf numFmtId="3" fontId="7" fillId="0" borderId="0" xfId="0" applyNumberFormat="1" applyFont="1"/>
    <xf numFmtId="3" fontId="7" fillId="0" borderId="26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 wrapText="1"/>
    </xf>
    <xf numFmtId="3" fontId="7" fillId="0" borderId="27" xfId="0" applyNumberFormat="1" applyFont="1" applyBorder="1" applyAlignment="1">
      <alignment horizontal="center"/>
    </xf>
    <xf numFmtId="3" fontId="7" fillId="0" borderId="43" xfId="0" applyNumberFormat="1" applyFont="1" applyBorder="1" applyAlignment="1" applyProtection="1">
      <alignment horizontal="center"/>
      <protection locked="0"/>
    </xf>
    <xf numFmtId="3" fontId="7" fillId="0" borderId="26" xfId="0" applyNumberFormat="1" applyFont="1" applyBorder="1" applyAlignment="1" applyProtection="1">
      <alignment horizontal="center" wrapText="1"/>
      <protection locked="0"/>
    </xf>
    <xf numFmtId="3" fontId="7" fillId="0" borderId="26" xfId="0" applyNumberFormat="1" applyFont="1" applyBorder="1" applyAlignment="1" applyProtection="1">
      <alignment horizontal="center"/>
      <protection locked="0"/>
    </xf>
    <xf numFmtId="3" fontId="7" fillId="0" borderId="27" xfId="0" applyNumberFormat="1" applyFont="1" applyBorder="1" applyAlignment="1" applyProtection="1">
      <alignment horizontal="center"/>
      <protection locked="0"/>
    </xf>
    <xf numFmtId="0" fontId="16" fillId="0" borderId="84" xfId="14" applyFont="1" applyBorder="1" applyAlignment="1">
      <alignment horizontal="right" wrapText="1"/>
    </xf>
    <xf numFmtId="0" fontId="16" fillId="0" borderId="84" xfId="14" applyFont="1" applyBorder="1"/>
    <xf numFmtId="3" fontId="13" fillId="0" borderId="84" xfId="0" applyNumberFormat="1" applyFont="1" applyBorder="1"/>
    <xf numFmtId="0" fontId="0" fillId="0" borderId="85" xfId="0" applyBorder="1"/>
    <xf numFmtId="3" fontId="13" fillId="0" borderId="26" xfId="0" applyNumberFormat="1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3" fillId="0" borderId="0" xfId="18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64" fontId="12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11" xfId="9" applyFont="1" applyBorder="1" applyAlignment="1">
      <alignment horizontal="center" vertical="center" wrapText="1"/>
    </xf>
    <xf numFmtId="0" fontId="15" fillId="0" borderId="12" xfId="9" applyFont="1" applyBorder="1" applyAlignment="1">
      <alignment horizontal="center" vertical="center" wrapText="1"/>
    </xf>
    <xf numFmtId="0" fontId="15" fillId="0" borderId="13" xfId="9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24" xfId="0" applyFont="1" applyBorder="1" applyAlignment="1">
      <alignment horizontal="left"/>
    </xf>
    <xf numFmtId="0" fontId="13" fillId="3" borderId="27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" fillId="4" borderId="48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76" xfId="0" applyFont="1" applyBorder="1" applyAlignment="1">
      <alignment horizontal="center" wrapText="1"/>
    </xf>
    <xf numFmtId="0" fontId="1" fillId="0" borderId="77" xfId="0" applyFont="1" applyBorder="1" applyAlignment="1">
      <alignment horizontal="center" wrapText="1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12" fillId="0" borderId="76" xfId="0" applyFont="1" applyBorder="1" applyAlignment="1">
      <alignment horizontal="center" wrapText="1"/>
    </xf>
    <xf numFmtId="0" fontId="12" fillId="0" borderId="77" xfId="0" applyFont="1" applyBorder="1" applyAlignment="1">
      <alignment horizontal="center" wrapText="1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2" borderId="0" xfId="0" applyFont="1" applyFill="1" applyAlignment="1">
      <alignment horizontal="center"/>
    </xf>
    <xf numFmtId="0" fontId="22" fillId="0" borderId="0" xfId="18" applyAlignment="1">
      <alignment horizontal="left"/>
    </xf>
    <xf numFmtId="0" fontId="12" fillId="0" borderId="39" xfId="17" applyFont="1" applyBorder="1" applyAlignment="1">
      <alignment horizontal="center"/>
    </xf>
    <xf numFmtId="0" fontId="12" fillId="0" borderId="40" xfId="17" applyFont="1" applyBorder="1" applyAlignment="1">
      <alignment horizontal="center"/>
    </xf>
    <xf numFmtId="0" fontId="12" fillId="0" borderId="41" xfId="17" applyFont="1" applyBorder="1" applyAlignment="1">
      <alignment horizontal="center"/>
    </xf>
  </cellXfs>
  <cellStyles count="20">
    <cellStyle name="Link" xfId="18" builtinId="8"/>
    <cellStyle name="Prozent" xfId="1" builtinId="5"/>
    <cellStyle name="Standard" xfId="0" builtinId="0"/>
    <cellStyle name="Standard 2" xfId="17" xr:uid="{AD2DB834-2AD5-4016-8D93-F0820345DDC0}"/>
    <cellStyle name="Standard_Bez_RF" xfId="14" xr:uid="{92758A5C-890D-4B0D-950E-932B7C544A9C}"/>
    <cellStyle name="Standard_Bez_Sparte" xfId="19" xr:uid="{7D2D56FA-104A-43ED-8CD9-677B1F024184}"/>
    <cellStyle name="Standard_FG_SYMB" xfId="12" xr:uid="{4438CB14-C6A6-492F-A9FE-8E8F763B6475}"/>
    <cellStyle name="Standard_Gem_Symb" xfId="16" xr:uid="{93FD5BE7-AF30-44AA-81A6-4D59C64A99FA}"/>
    <cellStyle name="Standard_Geschl_Sekt_OÖ _1" xfId="4" xr:uid="{59CB6741-2054-4FF7-A6A0-6E58C4983E33}"/>
    <cellStyle name="Standard_OÖ-FG-Geschl" xfId="11" xr:uid="{FEDD0C81-1D97-46F0-99A9-80064BE298A4}"/>
    <cellStyle name="Standard_OÖ-FG-Geschl_1" xfId="10" xr:uid="{153A7B50-F308-4E80-A136-BD685DE968EB}"/>
    <cellStyle name="Standard_RF_OÖ" xfId="5" xr:uid="{23C7DAF5-AED4-4486-A96C-9778FB1206F8}"/>
    <cellStyle name="Standard_RF_Sekt_OÖ" xfId="8" xr:uid="{21FA12D9-8060-4D68-B4A5-FBD127BE1CA2}"/>
    <cellStyle name="Standard_RF_Sekt_OÖ_1" xfId="7" xr:uid="{D5D53E79-6CA2-4DBD-8B48-854E540FF807}"/>
    <cellStyle name="Standard_Tabelle10" xfId="6" xr:uid="{636B7AC3-D767-4804-BFF4-763E3D3A267E}"/>
    <cellStyle name="Standard_Tabelle2" xfId="13" xr:uid="{FB411024-BC90-42EE-96CF-3307AB7334DE}"/>
    <cellStyle name="Standard_Tabelle2 2" xfId="15" xr:uid="{C58D9A2A-4766-4301-AA17-5203DB6FB183}"/>
    <cellStyle name="Standard_Tabelle3" xfId="2" xr:uid="{0ABCB7BF-963E-4B97-BA2D-7031096AB225}"/>
    <cellStyle name="Standard_Tabelle5" xfId="3" xr:uid="{61178295-CE62-4FFE-BAF9-8C84964581B5}"/>
    <cellStyle name="Standard_Tabelle6" xfId="9" xr:uid="{99BDEF5B-D8EF-4FBD-A0E0-6DF4A82440A2}"/>
  </cellStyles>
  <dxfs count="0"/>
  <tableStyles count="0" defaultTableStyle="TableStyleMedium2" defaultPivotStyle="PivotStyleLight16"/>
  <colors>
    <mruColors>
      <color rgb="FF2B982D"/>
      <color rgb="FF666666"/>
      <color rgb="FFC1C3C1"/>
      <color rgb="FF007734"/>
      <color rgb="FFE20613"/>
      <color rgb="FF008BCF"/>
      <color rgb="FF3D5E6C"/>
      <color rgb="FF0057A2"/>
      <color rgb="FF6E726E"/>
      <color rgb="FFCBCD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  <a:latin typeface="Trebuchet MS" panose="020B0603020202020204" pitchFamily="34" charset="0"/>
              </a:rPr>
              <a:t>Verteilung im Jahr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026076285918806"/>
          <c:y val="0.26985708150656934"/>
          <c:w val="0.50917544397859349"/>
          <c:h val="0.6174250863144702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7AB-4830-AB93-079A937550A0}"/>
              </c:ext>
            </c:extLst>
          </c:dPt>
          <c:dPt>
            <c:idx val="1"/>
            <c:bubble3D val="0"/>
            <c:spPr>
              <a:solidFill>
                <a:srgbClr val="5053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7AB-4830-AB93-079A937550A0}"/>
              </c:ext>
            </c:extLst>
          </c:dPt>
          <c:dPt>
            <c:idx val="2"/>
            <c:bubble3D val="0"/>
            <c:spPr>
              <a:solidFill>
                <a:srgbClr val="6E726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37AB-4830-AB93-079A937550A0}"/>
              </c:ext>
            </c:extLst>
          </c:dPt>
          <c:dPt>
            <c:idx val="3"/>
            <c:bubble3D val="0"/>
            <c:spPr>
              <a:solidFill>
                <a:srgbClr val="8D91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AB-4830-AB93-079A937550A0}"/>
              </c:ext>
            </c:extLst>
          </c:dPt>
          <c:dPt>
            <c:idx val="4"/>
            <c:bubble3D val="0"/>
            <c:spPr>
              <a:solidFill>
                <a:srgbClr val="ACAFA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AB-4830-AB93-079A937550A0}"/>
              </c:ext>
            </c:extLst>
          </c:dPt>
          <c:dPt>
            <c:idx val="5"/>
            <c:bubble3D val="0"/>
            <c:spPr>
              <a:solidFill>
                <a:srgbClr val="C1C3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AB-4830-AB93-079A937550A0}"/>
              </c:ext>
            </c:extLst>
          </c:dPt>
          <c:dLbls>
            <c:dLbl>
              <c:idx val="0"/>
              <c:layout>
                <c:manualLayout>
                  <c:x val="8.7912087912087919E-2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B-4830-AB93-079A937550A0}"/>
                </c:ext>
              </c:extLst>
            </c:dLbl>
            <c:dLbl>
              <c:idx val="1"/>
              <c:layout>
                <c:manualLayout>
                  <c:x val="3.2967032967032836E-2"/>
                  <c:y val="9.7222222222222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AB-4830-AB93-079A937550A0}"/>
                </c:ext>
              </c:extLst>
            </c:dLbl>
            <c:dLbl>
              <c:idx val="2"/>
              <c:layout>
                <c:manualLayout>
                  <c:x val="-7.3260073260073263E-2"/>
                  <c:y val="6.4814814814814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AB-4830-AB93-079A937550A0}"/>
                </c:ext>
              </c:extLst>
            </c:dLbl>
            <c:dLbl>
              <c:idx val="3"/>
              <c:layout>
                <c:manualLayout>
                  <c:x val="-7.3260073260073263E-2"/>
                  <c:y val="-4.629629629629629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AB-4830-AB93-079A937550A0}"/>
                </c:ext>
              </c:extLst>
            </c:dLbl>
            <c:dLbl>
              <c:idx val="4"/>
              <c:layout>
                <c:manualLayout>
                  <c:x val="-6.9597069597069627E-2"/>
                  <c:y val="-6.01851851851851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AB-4830-AB93-079A937550A0}"/>
                </c:ext>
              </c:extLst>
            </c:dLbl>
            <c:dLbl>
              <c:idx val="5"/>
              <c:layout>
                <c:manualLayout>
                  <c:x val="-2.197802197802198E-2"/>
                  <c:y val="-9.72222222222222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AB-4830-AB93-079A937550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SYMB_OÖ!$A$18:$A$23</c:f>
              <c:strCache>
                <c:ptCount val="6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S6</c:v>
                </c:pt>
                <c:pt idx="5">
                  <c:v>S9</c:v>
                </c:pt>
              </c:strCache>
            </c:strRef>
          </c:cat>
          <c:val>
            <c:numRef>
              <c:f>SYMB_OÖ!$B$18:$B$23</c:f>
              <c:numCache>
                <c:formatCode>General</c:formatCode>
                <c:ptCount val="6"/>
                <c:pt idx="0">
                  <c:v>0.44038354641467481</c:v>
                </c:pt>
                <c:pt idx="1">
                  <c:v>4.2940522512506948E-2</c:v>
                </c:pt>
                <c:pt idx="2">
                  <c:v>0.32928015564202334</c:v>
                </c:pt>
                <c:pt idx="3">
                  <c:v>1.9594219010561423E-2</c:v>
                </c:pt>
                <c:pt idx="4">
                  <c:v>0.12437465258476932</c:v>
                </c:pt>
                <c:pt idx="5">
                  <c:v>4.3426903835464145E-2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B-4830-AB93-079A93755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/>
            </a:pPr>
            <a:r>
              <a:rPr lang="de-DE" sz="1000" b="1">
                <a:solidFill>
                  <a:sysClr val="windowText" lastClr="000000"/>
                </a:solidFill>
              </a:rPr>
              <a:t>Neugründungen</a:t>
            </a:r>
            <a:r>
              <a:rPr lang="de-DE" sz="1000" b="1" baseline="0">
                <a:solidFill>
                  <a:sysClr val="windowText" lastClr="000000"/>
                </a:solidFill>
              </a:rPr>
              <a:t> 2025 </a:t>
            </a:r>
            <a:r>
              <a:rPr lang="de-DE" sz="1000" b="1" i="0" u="none" strike="noStrike" baseline="0">
                <a:effectLst/>
              </a:rPr>
              <a:t>exkl. Personenbetreuung </a:t>
            </a:r>
            <a:r>
              <a:rPr lang="de-DE" sz="1000" b="1" baseline="0">
                <a:solidFill>
                  <a:sysClr val="windowText" lastClr="000000"/>
                </a:solidFill>
              </a:rPr>
              <a:t>nach Bezirken </a:t>
            </a:r>
            <a:endParaRPr lang="de-DE" sz="1000" b="1">
              <a:solidFill>
                <a:sysClr val="windowText" lastClr="000000"/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Bez_NG!$A$30:$A$47</c:f>
              <c:strCache>
                <c:ptCount val="18"/>
                <c:pt idx="0">
                  <c:v>Linz/Stadt</c:v>
                </c:pt>
                <c:pt idx="1">
                  <c:v>Linz/Land</c:v>
                </c:pt>
                <c:pt idx="2">
                  <c:v>Vöcklabruck</c:v>
                </c:pt>
                <c:pt idx="3">
                  <c:v>Gmunden</c:v>
                </c:pt>
                <c:pt idx="4">
                  <c:v>Braunau</c:v>
                </c:pt>
                <c:pt idx="5">
                  <c:v>Urfahr/Umgebung</c:v>
                </c:pt>
                <c:pt idx="6">
                  <c:v>Wels/Land</c:v>
                </c:pt>
                <c:pt idx="7">
                  <c:v>Wels/Stadt</c:v>
                </c:pt>
                <c:pt idx="8">
                  <c:v>Steyr/Land</c:v>
                </c:pt>
                <c:pt idx="9">
                  <c:v>Grieskirchen</c:v>
                </c:pt>
                <c:pt idx="10">
                  <c:v>Perg</c:v>
                </c:pt>
                <c:pt idx="11">
                  <c:v>Kirchdorf</c:v>
                </c:pt>
                <c:pt idx="12">
                  <c:v>Ried</c:v>
                </c:pt>
                <c:pt idx="13">
                  <c:v>Schärding</c:v>
                </c:pt>
                <c:pt idx="14">
                  <c:v>Freistadt</c:v>
                </c:pt>
                <c:pt idx="15">
                  <c:v>Rohrbach</c:v>
                </c:pt>
                <c:pt idx="16">
                  <c:v>Steyr/Stadt</c:v>
                </c:pt>
                <c:pt idx="17">
                  <c:v>Eferding</c:v>
                </c:pt>
              </c:strCache>
            </c:strRef>
          </c:cat>
          <c:val>
            <c:numRef>
              <c:f>Bez_NG!$B$30:$B$47</c:f>
              <c:numCache>
                <c:formatCode>General</c:formatCode>
                <c:ptCount val="18"/>
                <c:pt idx="0">
                  <c:v>981</c:v>
                </c:pt>
                <c:pt idx="1">
                  <c:v>664</c:v>
                </c:pt>
                <c:pt idx="2">
                  <c:v>641</c:v>
                </c:pt>
                <c:pt idx="3">
                  <c:v>440</c:v>
                </c:pt>
                <c:pt idx="4">
                  <c:v>393</c:v>
                </c:pt>
                <c:pt idx="5">
                  <c:v>371</c:v>
                </c:pt>
                <c:pt idx="6">
                  <c:v>326</c:v>
                </c:pt>
                <c:pt idx="7">
                  <c:v>282</c:v>
                </c:pt>
                <c:pt idx="8">
                  <c:v>281</c:v>
                </c:pt>
                <c:pt idx="9">
                  <c:v>273</c:v>
                </c:pt>
                <c:pt idx="10">
                  <c:v>267</c:v>
                </c:pt>
                <c:pt idx="11">
                  <c:v>249</c:v>
                </c:pt>
                <c:pt idx="12">
                  <c:v>245</c:v>
                </c:pt>
                <c:pt idx="13">
                  <c:v>234</c:v>
                </c:pt>
                <c:pt idx="14">
                  <c:v>227</c:v>
                </c:pt>
                <c:pt idx="15">
                  <c:v>185</c:v>
                </c:pt>
                <c:pt idx="16">
                  <c:v>155</c:v>
                </c:pt>
                <c:pt idx="1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50" b="0">
                <a:solidFill>
                  <a:schemeClr val="bg1">
                    <a:lumMod val="50000"/>
                  </a:schemeClr>
                </a:solidFill>
              </a:rPr>
              <a:t>Veränderung 2025 zu 2024</a:t>
            </a:r>
            <a:r>
              <a:rPr lang="de-DE" sz="1050" b="0" baseline="0">
                <a:solidFill>
                  <a:schemeClr val="bg1">
                    <a:lumMod val="50000"/>
                  </a:schemeClr>
                </a:solidFill>
              </a:rPr>
              <a:t> in %</a:t>
            </a:r>
            <a:endParaRPr lang="de-DE" sz="1050" b="0">
              <a:solidFill>
                <a:schemeClr val="bg1">
                  <a:lumMod val="50000"/>
                </a:schemeClr>
              </a:solidFill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9525" cap="sq">
              <a:solidFill>
                <a:srgbClr val="6E726E"/>
              </a:solidFill>
              <a:beve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SYMB_OÖ!$F$7:$F$12</c:f>
              <c:numCache>
                <c:formatCode>0.0%</c:formatCode>
                <c:ptCount val="6"/>
                <c:pt idx="0">
                  <c:v>0.1061082024432809</c:v>
                </c:pt>
                <c:pt idx="1">
                  <c:v>-2.3696682464454999E-2</c:v>
                </c:pt>
                <c:pt idx="2">
                  <c:v>7.7290293248465591E-2</c:v>
                </c:pt>
                <c:pt idx="3">
                  <c:v>-4.081632653061229E-2</c:v>
                </c:pt>
                <c:pt idx="4">
                  <c:v>7.0574162679425845E-2</c:v>
                </c:pt>
                <c:pt idx="5">
                  <c:v>-6.2968515742128917E-2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50"/>
            </a:pPr>
            <a:r>
              <a:rPr lang="de-DE" sz="1050"/>
              <a:t>Neugründungen nach Sparten 2025</a:t>
            </a:r>
          </a:p>
        </c:rich>
      </c:tx>
      <c:layout>
        <c:manualLayout>
          <c:xMode val="edge"/>
          <c:yMode val="edge"/>
          <c:x val="0.13388054450703127"/>
          <c:y val="3.655375776947243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80669999598774"/>
          <c:y val="0.1672876273267451"/>
          <c:w val="0.55743596333196166"/>
          <c:h val="0.4239267240738834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solidFill>
                <a:srgbClr val="0057A2"/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solidFill>
                  <a:srgbClr val="008BCF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BB2-454C-B8D3-6A8E54AD74D4}"/>
              </c:ext>
            </c:extLst>
          </c:dPt>
          <c:dPt>
            <c:idx val="2"/>
            <c:invertIfNegative val="0"/>
            <c:bubble3D val="0"/>
            <c:spPr>
              <a:solidFill>
                <a:srgbClr val="E20613"/>
              </a:solidFill>
              <a:ln w="9525" cap="sq">
                <a:solidFill>
                  <a:srgbClr val="E20613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BB2-454C-B8D3-6A8E54AD74D4}"/>
              </c:ext>
            </c:extLst>
          </c:dPt>
          <c:dPt>
            <c:idx val="4"/>
            <c:invertIfNegative val="0"/>
            <c:bubble3D val="0"/>
            <c:spPr>
              <a:solidFill>
                <a:srgbClr val="2B982D"/>
              </a:solidFill>
              <a:ln w="9525" cap="sq">
                <a:solidFill>
                  <a:srgbClr val="2B982D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BB2-454C-B8D3-6A8E54AD74D4}"/>
              </c:ext>
            </c:extLst>
          </c:dPt>
          <c:dPt>
            <c:idx val="5"/>
            <c:invertIfNegative val="0"/>
            <c:bubble3D val="0"/>
            <c:spPr>
              <a:solidFill>
                <a:srgbClr val="007734"/>
              </a:solidFill>
              <a:ln w="9525" cap="sq">
                <a:solidFill>
                  <a:srgbClr val="007734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BB2-454C-B8D3-6A8E54AD74D4}"/>
              </c:ext>
            </c:extLst>
          </c:dPt>
          <c:dPt>
            <c:idx val="6"/>
            <c:invertIfNegative val="0"/>
            <c:bubble3D val="0"/>
            <c:spPr>
              <a:solidFill>
                <a:srgbClr val="666666"/>
              </a:solidFill>
              <a:ln w="9525" cap="sq">
                <a:solidFill>
                  <a:srgbClr val="666666"/>
                </a:solidFill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BB2-454C-B8D3-6A8E54AD7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Sparten_SYMB!$A$9:$A$15</c:f>
              <c:strCache>
                <c:ptCount val="7"/>
                <c:pt idx="0">
                  <c:v>Gewerbe und Handwerk</c:v>
                </c:pt>
                <c:pt idx="1">
                  <c:v>Industrie</c:v>
                </c:pt>
                <c:pt idx="2">
                  <c:v>Handel</c:v>
                </c:pt>
                <c:pt idx="3">
                  <c:v>Bank und Versicherung</c:v>
                </c:pt>
                <c:pt idx="4">
                  <c:v>Transport und Verkehr</c:v>
                </c:pt>
                <c:pt idx="5">
                  <c:v>Tourismus und Freizeitwirtschaft</c:v>
                </c:pt>
                <c:pt idx="6">
                  <c:v>Information und Consulting</c:v>
                </c:pt>
              </c:strCache>
            </c:strRef>
          </c:cat>
          <c:val>
            <c:numRef>
              <c:f>Sparten_SYMB!$B$9:$B$15</c:f>
              <c:numCache>
                <c:formatCode>#,##0</c:formatCode>
                <c:ptCount val="7"/>
                <c:pt idx="0">
                  <c:v>2500</c:v>
                </c:pt>
                <c:pt idx="1">
                  <c:v>7</c:v>
                </c:pt>
                <c:pt idx="2">
                  <c:v>1882</c:v>
                </c:pt>
                <c:pt idx="3">
                  <c:v>0</c:v>
                </c:pt>
                <c:pt idx="4">
                  <c:v>402</c:v>
                </c:pt>
                <c:pt idx="5">
                  <c:v>301</c:v>
                </c:pt>
                <c:pt idx="6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3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.14373442450768842"/>
          <c:y val="0.70063912400754524"/>
          <c:w val="0.71789359350095117"/>
          <c:h val="0.20580089991242573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de-DE" sz="1300"/>
              <a:t>Neugründungen 2025 nach Branchenverbünden</a:t>
            </a:r>
            <a:r>
              <a:rPr lang="de-DE" sz="1300" baseline="0"/>
              <a:t> (exkl. Personenbetreuung)</a:t>
            </a:r>
            <a:endParaRPr lang="de-DE" sz="13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710224838914545E-2"/>
          <c:y val="0.1672876273267451"/>
          <c:w val="0.87512405023948914"/>
          <c:h val="0.4241308394732969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7A2"/>
            </a:solidFill>
            <a:ln w="9525" cap="sq">
              <a:noFill/>
              <a:beve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5AD-4FA5-81AB-39B99F7FA362}"/>
              </c:ext>
            </c:extLst>
          </c:dPt>
          <c:dPt>
            <c:idx val="1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5AD-4FA5-81AB-39B99F7FA362}"/>
              </c:ext>
            </c:extLst>
          </c:dPt>
          <c:dPt>
            <c:idx val="2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5AD-4FA5-81AB-39B99F7FA362}"/>
              </c:ext>
            </c:extLst>
          </c:dPt>
          <c:dPt>
            <c:idx val="3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5AD-4FA5-81AB-39B99F7FA362}"/>
              </c:ext>
            </c:extLst>
          </c:dPt>
          <c:dPt>
            <c:idx val="4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5AD-4FA5-81AB-39B99F7FA362}"/>
              </c:ext>
            </c:extLst>
          </c:dPt>
          <c:dPt>
            <c:idx val="5"/>
            <c:invertIfNegative val="0"/>
            <c:bubble3D val="0"/>
            <c:spPr>
              <a:solidFill>
                <a:srgbClr val="008BCF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5AD-4FA5-81AB-39B99F7FA362}"/>
              </c:ext>
            </c:extLst>
          </c:dPt>
          <c:dPt>
            <c:idx val="6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5AD-4FA5-81AB-39B99F7FA362}"/>
              </c:ext>
            </c:extLst>
          </c:dPt>
          <c:dPt>
            <c:idx val="7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5AD-4FA5-81AB-39B99F7FA362}"/>
              </c:ext>
            </c:extLst>
          </c:dPt>
          <c:dPt>
            <c:idx val="8"/>
            <c:invertIfNegative val="0"/>
            <c:bubble3D val="0"/>
            <c:spPr>
              <a:solidFill>
                <a:srgbClr val="E20613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5AD-4FA5-81AB-39B99F7FA362}"/>
              </c:ext>
            </c:extLst>
          </c:dPt>
          <c:dPt>
            <c:idx val="9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5AD-4FA5-81AB-39B99F7FA362}"/>
              </c:ext>
            </c:extLst>
          </c:dPt>
          <c:dPt>
            <c:idx val="10"/>
            <c:invertIfNegative val="0"/>
            <c:bubble3D val="0"/>
            <c:spPr>
              <a:solidFill>
                <a:srgbClr val="2B982D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5AD-4FA5-81AB-39B99F7FA362}"/>
              </c:ext>
            </c:extLst>
          </c:dPt>
          <c:dPt>
            <c:idx val="11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5AD-4FA5-81AB-39B99F7FA362}"/>
              </c:ext>
            </c:extLst>
          </c:dPt>
          <c:dPt>
            <c:idx val="12"/>
            <c:invertIfNegative val="0"/>
            <c:bubble3D val="0"/>
            <c:spPr>
              <a:solidFill>
                <a:srgbClr val="007734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5AD-4FA5-81AB-39B99F7FA362}"/>
              </c:ext>
            </c:extLst>
          </c:dPt>
          <c:dPt>
            <c:idx val="13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5AD-4FA5-81AB-39B99F7FA362}"/>
              </c:ext>
            </c:extLst>
          </c:dPt>
          <c:dPt>
            <c:idx val="14"/>
            <c:invertIfNegative val="0"/>
            <c:bubble3D val="0"/>
            <c:spPr>
              <a:solidFill>
                <a:srgbClr val="666666"/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5AD-4FA5-81AB-39B99F7FA362}"/>
              </c:ext>
            </c:extLst>
          </c:dPt>
          <c:dPt>
            <c:idx val="15"/>
            <c:invertIfNegative val="0"/>
            <c:bubble3D val="0"/>
            <c:spPr>
              <a:solidFill>
                <a:sysClr val="window" lastClr="FFFFFF">
                  <a:lumMod val="65000"/>
                </a:sysClr>
              </a:solidFill>
              <a:ln w="9525" cap="sq">
                <a:noFill/>
                <a:beve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5AD-4FA5-81AB-39B99F7FA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Branchenverb_Symb!$A$9:$A$24</c:f>
              <c:strCache>
                <c:ptCount val="16"/>
                <c:pt idx="0">
                  <c:v>Bauwirtschaft</c:v>
                </c:pt>
                <c:pt idx="1">
                  <c:v>Einrichtung und Design</c:v>
                </c:pt>
                <c:pt idx="2">
                  <c:v>Gesundheit und Natur</c:v>
                </c:pt>
                <c:pt idx="3">
                  <c:v>Technik und Automatisierung</c:v>
                </c:pt>
                <c:pt idx="4">
                  <c:v>Automotive und Metall</c:v>
                </c:pt>
                <c:pt idx="5">
                  <c:v>Ernährung und Lebensmittel</c:v>
                </c:pt>
                <c:pt idx="6">
                  <c:v>Mode und Lifestyle</c:v>
                </c:pt>
                <c:pt idx="7">
                  <c:v>Spezial-Handel</c:v>
                </c:pt>
                <c:pt idx="8">
                  <c:v>Vertriebsformen</c:v>
                </c:pt>
                <c:pt idx="9">
                  <c:v>Logistik</c:v>
                </c:pt>
                <c:pt idx="10">
                  <c:v>Verkehrsträger</c:v>
                </c:pt>
                <c:pt idx="11">
                  <c:v>Freizeit und Unterhaltung</c:v>
                </c:pt>
                <c:pt idx="12">
                  <c:v>Gastronomie und Hotellerie</c:v>
                </c:pt>
                <c:pt idx="13">
                  <c:v>Kommunikation und Medien</c:v>
                </c:pt>
                <c:pt idx="14">
                  <c:v>Consulting</c:v>
                </c:pt>
                <c:pt idx="15">
                  <c:v>Sonstige</c:v>
                </c:pt>
              </c:strCache>
            </c:strRef>
          </c:cat>
          <c:val>
            <c:numRef>
              <c:f>Branchenverb_Symb!$B$9:$B$24</c:f>
              <c:numCache>
                <c:formatCode>#,##0</c:formatCode>
                <c:ptCount val="16"/>
                <c:pt idx="0">
                  <c:v>267</c:v>
                </c:pt>
                <c:pt idx="1">
                  <c:v>153</c:v>
                </c:pt>
                <c:pt idx="2">
                  <c:v>814</c:v>
                </c:pt>
                <c:pt idx="3">
                  <c:v>393</c:v>
                </c:pt>
                <c:pt idx="4">
                  <c:v>297</c:v>
                </c:pt>
                <c:pt idx="5">
                  <c:v>148</c:v>
                </c:pt>
                <c:pt idx="6">
                  <c:v>526</c:v>
                </c:pt>
                <c:pt idx="7">
                  <c:v>92</c:v>
                </c:pt>
                <c:pt idx="8">
                  <c:v>1094</c:v>
                </c:pt>
                <c:pt idx="9">
                  <c:v>277</c:v>
                </c:pt>
                <c:pt idx="10">
                  <c:v>149</c:v>
                </c:pt>
                <c:pt idx="11">
                  <c:v>170</c:v>
                </c:pt>
                <c:pt idx="12">
                  <c:v>129</c:v>
                </c:pt>
                <c:pt idx="13">
                  <c:v>537</c:v>
                </c:pt>
                <c:pt idx="14">
                  <c:v>848</c:v>
                </c:pt>
                <c:pt idx="15">
                  <c:v>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5AD-4FA5-81AB-39B99F7FA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19556553696021817"/>
                  <c:y val="8.864677866090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922002674194029"/>
                      <c:h val="0.28780583622980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Geschl_OÖ!$A$21:$A$22</c:f>
              <c:strCache>
                <c:ptCount val="2"/>
                <c:pt idx="0">
                  <c:v>Frauen</c:v>
                </c:pt>
                <c:pt idx="1">
                  <c:v>Prozent</c:v>
                </c:pt>
              </c:strCache>
            </c:strRef>
          </c:cat>
          <c:val>
            <c:numRef>
              <c:f>Geschl_OÖ!$C$21:$C$22</c:f>
              <c:numCache>
                <c:formatCode>0%</c:formatCode>
                <c:ptCount val="2"/>
                <c:pt idx="0">
                  <c:v>0.46423135464231352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61239891085905"/>
          <c:y val="0.14290623150545087"/>
          <c:w val="0.62558147533814545"/>
          <c:h val="0.55578532883737142"/>
        </c:manualLayout>
      </c:layout>
      <c:doughnutChart>
        <c:varyColors val="1"/>
        <c:ser>
          <c:idx val="0"/>
          <c:order val="0"/>
          <c:spPr>
            <a:ln w="0">
              <a:noFill/>
            </a:ln>
          </c:spPr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A7-4275-8A5C-5FA54A31E90F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4A7-4275-8A5C-5FA54A31E90F}"/>
              </c:ext>
            </c:extLst>
          </c:dPt>
          <c:dLbls>
            <c:dLbl>
              <c:idx val="0"/>
              <c:layout>
                <c:manualLayout>
                  <c:x val="-0.20395120421268095"/>
                  <c:y val="0.10101384307895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5567720376741303"/>
                      <c:h val="0.2878057217333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4A7-4275-8A5C-5FA54A31E9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275-8A5C-5FA54A31E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Geschl_OÖ!$A$24:$A$25</c:f>
              <c:strCache>
                <c:ptCount val="2"/>
                <c:pt idx="0">
                  <c:v>Männer</c:v>
                </c:pt>
                <c:pt idx="1">
                  <c:v>Prozent</c:v>
                </c:pt>
              </c:strCache>
            </c:strRef>
          </c:cat>
          <c:val>
            <c:numRef>
              <c:f>Geschl_OÖ!$C$24:$C$25</c:f>
              <c:numCache>
                <c:formatCode>0%</c:formatCode>
                <c:ptCount val="2"/>
                <c:pt idx="0">
                  <c:v>0.53576864535768642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7-4275-8A5C-5FA54A31E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beve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n-US" sz="1000"/>
              <a:t>Neugründungen nach Rechtsformen </a:t>
            </a:r>
          </a:p>
        </c:rich>
      </c:tx>
      <c:layout>
        <c:manualLayout>
          <c:xMode val="edge"/>
          <c:yMode val="edge"/>
          <c:x val="0.30684711286089239"/>
          <c:y val="0.1597721050997657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37226596675415"/>
          <c:y val="0.2443483475855841"/>
          <c:w val="0.72965813648293965"/>
          <c:h val="0.3468657748426607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" lastClr="FFFFFF">
                <a:lumMod val="50000"/>
              </a:sysClr>
            </a:solidFill>
            <a:ln w="22225" cap="sq">
              <a:solidFill>
                <a:sysClr val="window" lastClr="FFFFFF">
                  <a:lumMod val="50000"/>
                </a:sysClr>
              </a:solidFill>
              <a:beve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71-431D-9A46-7D9C4401BD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71-431D-9A46-7D9C4401BD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671-431D-9A46-7D9C4401BD1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5B-4B19-8BA8-7CCA73DB4D8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671-431D-9A46-7D9C4401BD1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671-431D-9A46-7D9C4401BD1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671-431D-9A46-7D9C4401BD1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65B-4B19-8BA8-7CCA73DB4D8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180-4575-803D-062302EC3A6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671-431D-9A46-7D9C4401BD1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180-4575-803D-062302EC3A6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180-4575-803D-062302EC3A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RF_OÖ!$A$8:$A$17</c:f>
              <c:strCache>
                <c:ptCount val="10"/>
                <c:pt idx="0">
                  <c:v>Nichtprotokollierte EU</c:v>
                </c:pt>
                <c:pt idx="1">
                  <c:v>Protokollierte EU</c:v>
                </c:pt>
                <c:pt idx="2">
                  <c:v>KG</c:v>
                </c:pt>
                <c:pt idx="3">
                  <c:v>GesmbH</c:v>
                </c:pt>
                <c:pt idx="4">
                  <c:v>Gebietskörperschaften</c:v>
                </c:pt>
                <c:pt idx="5">
                  <c:v>Vereine</c:v>
                </c:pt>
                <c:pt idx="6">
                  <c:v>Erwerbs- u. Wirtschaftsgenossenschaften</c:v>
                </c:pt>
                <c:pt idx="7">
                  <c:v>Ausländische Rechtsform</c:v>
                </c:pt>
                <c:pt idx="8">
                  <c:v>Offene Gesellschaft</c:v>
                </c:pt>
                <c:pt idx="9">
                  <c:v>Flexible Kapitalgesellschaft</c:v>
                </c:pt>
              </c:strCache>
            </c:strRef>
          </c:cat>
          <c:val>
            <c:numRef>
              <c:f>RF_OÖ!$B$8:$B$17</c:f>
              <c:numCache>
                <c:formatCode>#,##0</c:formatCode>
                <c:ptCount val="10"/>
                <c:pt idx="0">
                  <c:v>4872</c:v>
                </c:pt>
                <c:pt idx="1">
                  <c:v>384</c:v>
                </c:pt>
                <c:pt idx="2">
                  <c:v>33</c:v>
                </c:pt>
                <c:pt idx="3">
                  <c:v>880</c:v>
                </c:pt>
                <c:pt idx="4">
                  <c:v>1</c:v>
                </c:pt>
                <c:pt idx="5" formatCode="General">
                  <c:v>17</c:v>
                </c:pt>
                <c:pt idx="6">
                  <c:v>1</c:v>
                </c:pt>
                <c:pt idx="7">
                  <c:v>17</c:v>
                </c:pt>
                <c:pt idx="8">
                  <c:v>106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1-431D-9A46-7D9C4401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ax val="60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de-DE" sz="1200">
                <a:latin typeface="Trebuchet MS" panose="020B0603020202020204" pitchFamily="34" charset="0"/>
              </a:rPr>
              <a:t>Neugründungen</a:t>
            </a:r>
            <a:r>
              <a:rPr lang="de-DE" sz="1200" baseline="0">
                <a:latin typeface="Trebuchet MS" panose="020B0603020202020204" pitchFamily="34" charset="0"/>
              </a:rPr>
              <a:t> nach Altersklassen und Geschlecht </a:t>
            </a:r>
          </a:p>
          <a:p>
            <a:pPr>
              <a:defRPr sz="1200">
                <a:latin typeface="Trebuchet MS" panose="020B0603020202020204" pitchFamily="34" charset="0"/>
              </a:defRPr>
            </a:pPr>
            <a:endParaRPr lang="de-DE" sz="1200">
              <a:latin typeface="Trebuchet MS" panose="020B0603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534462021472326E-2"/>
          <c:y val="0.2146805014284765"/>
          <c:w val="0.93456795980599516"/>
          <c:h val="0.602760296434221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NG_Altersklassen_Geschlecht!$A$9</c:f>
              <c:strCache>
                <c:ptCount val="1"/>
                <c:pt idx="0">
                  <c:v>männlich</c:v>
                </c:pt>
              </c:strCache>
            </c:strRef>
          </c:tx>
          <c:spPr>
            <a:solidFill>
              <a:srgbClr val="666666"/>
            </a:solidFill>
            <a:ln w="63500">
              <a:solidFill>
                <a:srgbClr val="66666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NG_Altersklassen_Geschlecht!$B$9:$G$9</c:f>
              <c:numCache>
                <c:formatCode>General</c:formatCode>
                <c:ptCount val="6"/>
                <c:pt idx="0">
                  <c:v>138</c:v>
                </c:pt>
                <c:pt idx="1">
                  <c:v>994</c:v>
                </c:pt>
                <c:pt idx="2">
                  <c:v>890</c:v>
                </c:pt>
                <c:pt idx="3">
                  <c:v>468</c:v>
                </c:pt>
                <c:pt idx="4">
                  <c:v>239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4-469F-ACD1-5CD69932579B}"/>
            </c:ext>
          </c:extLst>
        </c:ser>
        <c:ser>
          <c:idx val="1"/>
          <c:order val="1"/>
          <c:tx>
            <c:strRef>
              <c:f>NG_Altersklassen_Geschlecht!$A$10</c:f>
              <c:strCache>
                <c:ptCount val="1"/>
                <c:pt idx="0">
                  <c:v>weiblich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6350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rebuchet MS" panose="020B060302020202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NG_Altersklassen_Geschlecht!$B$8:$G$8</c:f>
              <c:strCache>
                <c:ptCount val="6"/>
                <c:pt idx="0">
                  <c:v>Unter 20</c:v>
                </c:pt>
                <c:pt idx="1">
                  <c:v>20-29</c:v>
                </c:pt>
                <c:pt idx="2">
                  <c:v>30-39</c:v>
                </c:pt>
                <c:pt idx="3">
                  <c:v>40-49</c:v>
                </c:pt>
                <c:pt idx="4">
                  <c:v>50-59</c:v>
                </c:pt>
                <c:pt idx="5">
                  <c:v>Über 60</c:v>
                </c:pt>
              </c:strCache>
            </c:strRef>
          </c:cat>
          <c:val>
            <c:numRef>
              <c:f>NG_Altersklassen_Geschlecht!$B$10:$G$10</c:f>
              <c:numCache>
                <c:formatCode>General</c:formatCode>
                <c:ptCount val="6"/>
                <c:pt idx="0">
                  <c:v>39</c:v>
                </c:pt>
                <c:pt idx="1">
                  <c:v>616</c:v>
                </c:pt>
                <c:pt idx="2">
                  <c:v>960</c:v>
                </c:pt>
                <c:pt idx="3">
                  <c:v>502</c:v>
                </c:pt>
                <c:pt idx="4">
                  <c:v>246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4-469F-ACD1-5CD699325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50"/>
        <c:axId val="1145459104"/>
        <c:axId val="1145444544"/>
      </c:barChart>
      <c:catAx>
        <c:axId val="11454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5444544"/>
        <c:crosses val="autoZero"/>
        <c:auto val="1"/>
        <c:lblAlgn val="ctr"/>
        <c:lblOffset val="100"/>
        <c:noMultiLvlLbl val="0"/>
      </c:catAx>
      <c:valAx>
        <c:axId val="1145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endParaRPr lang="de-DE"/>
          </a:p>
        </c:txPr>
        <c:crossAx val="11454591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r"/>
      <c:layout>
        <c:manualLayout>
          <c:xMode val="edge"/>
          <c:yMode val="edge"/>
          <c:x val="0.86987441577264035"/>
          <c:y val="0.22415686274509805"/>
          <c:w val="0.11957845245894197"/>
          <c:h val="0.170932633420822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/>
            </a:pPr>
            <a:r>
              <a:rPr lang="de-DE" sz="1000" b="1">
                <a:solidFill>
                  <a:sysClr val="windowText" lastClr="000000"/>
                </a:solidFill>
              </a:rPr>
              <a:t>Veränderung </a:t>
            </a:r>
            <a:r>
              <a:rPr lang="de-DE" sz="1000" b="1" i="0" u="none" strike="noStrike" kern="1200" baseline="0">
                <a:solidFill>
                  <a:sysClr val="windowText" lastClr="000000"/>
                </a:solidFill>
                <a:latin typeface="Trebuchet MS" panose="020B0603020202020204" pitchFamily="34" charset="0"/>
                <a:ea typeface="+mn-ea"/>
                <a:cs typeface="+mn-cs"/>
              </a:rPr>
              <a:t>der Zahl der Neugründungen exkl. Personenbetreuerinnen in den Bezirken 2024 gegenüber 2025 in Prozent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443085150486508E-2"/>
          <c:y val="0.2216185501160966"/>
          <c:w val="0.91376229483485361"/>
          <c:h val="0.4417117132775972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6E726E"/>
            </a:solidFill>
            <a:ln w="14859" cap="sq">
              <a:solidFill>
                <a:srgbClr val="6E726E"/>
              </a:solidFill>
              <a:bevel/>
            </a:ln>
            <a:effectLst/>
          </c:spPr>
          <c:invertIfNegative val="0"/>
          <c:dLbls>
            <c:dLbl>
              <c:idx val="2"/>
              <c:layout>
                <c:manualLayout>
                  <c:x val="-1.5862929330097096E-16"/>
                  <c:y val="2.0067534363677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36-405A-9884-BDEFCF0F4D50}"/>
                </c:ext>
              </c:extLst>
            </c:dLbl>
            <c:dLbl>
              <c:idx val="12"/>
              <c:layout>
                <c:manualLayout>
                  <c:x val="0"/>
                  <c:y val="2.5084417954596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36-405A-9884-BDEFCF0F4D50}"/>
                </c:ext>
              </c:extLst>
            </c:dLbl>
            <c:dLbl>
              <c:idx val="16"/>
              <c:layout>
                <c:manualLayout>
                  <c:x val="4.3263034309119148E-3"/>
                  <c:y val="1.5050650772758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36-405A-9884-BDEFCF0F4D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Bez_NG!$A$51:$A$68</c:f>
              <c:strCache>
                <c:ptCount val="18"/>
                <c:pt idx="0">
                  <c:v>Eferding</c:v>
                </c:pt>
                <c:pt idx="1">
                  <c:v>Freistadt</c:v>
                </c:pt>
                <c:pt idx="2">
                  <c:v>Steyr/Land</c:v>
                </c:pt>
                <c:pt idx="3">
                  <c:v>Kirchdorf</c:v>
                </c:pt>
                <c:pt idx="4">
                  <c:v>Wels/Stadt</c:v>
                </c:pt>
                <c:pt idx="5">
                  <c:v>Vöcklabruck</c:v>
                </c:pt>
                <c:pt idx="6">
                  <c:v>Linz/Land</c:v>
                </c:pt>
                <c:pt idx="7">
                  <c:v>Perg</c:v>
                </c:pt>
                <c:pt idx="8">
                  <c:v>Grieskirchen</c:v>
                </c:pt>
                <c:pt idx="9">
                  <c:v>Ried</c:v>
                </c:pt>
                <c:pt idx="10">
                  <c:v>Linz/Stadt</c:v>
                </c:pt>
                <c:pt idx="11">
                  <c:v>Urfahr/Umgebung</c:v>
                </c:pt>
                <c:pt idx="12">
                  <c:v>Braunau</c:v>
                </c:pt>
                <c:pt idx="13">
                  <c:v>Wels/Land</c:v>
                </c:pt>
                <c:pt idx="14">
                  <c:v>Gmunden</c:v>
                </c:pt>
                <c:pt idx="15">
                  <c:v>Schärding</c:v>
                </c:pt>
                <c:pt idx="16">
                  <c:v>Steyr/Stadt</c:v>
                </c:pt>
                <c:pt idx="17">
                  <c:v>Rohrbach</c:v>
                </c:pt>
              </c:strCache>
            </c:strRef>
          </c:cat>
          <c:val>
            <c:numRef>
              <c:f>Bez_NG!$B$51:$B$68</c:f>
              <c:numCache>
                <c:formatCode>0.0%</c:formatCode>
                <c:ptCount val="18"/>
                <c:pt idx="0">
                  <c:v>0.24778761061946897</c:v>
                </c:pt>
                <c:pt idx="1">
                  <c:v>0.18367346938775508</c:v>
                </c:pt>
                <c:pt idx="2">
                  <c:v>0.17142857142857149</c:v>
                </c:pt>
                <c:pt idx="3">
                  <c:v>0.14871794871794863</c:v>
                </c:pt>
                <c:pt idx="4">
                  <c:v>0.14166666666666661</c:v>
                </c:pt>
                <c:pt idx="5">
                  <c:v>7.3345259391770945E-2</c:v>
                </c:pt>
                <c:pt idx="6">
                  <c:v>6.1594202898550776E-2</c:v>
                </c:pt>
                <c:pt idx="7">
                  <c:v>5.1948051948051965E-2</c:v>
                </c:pt>
                <c:pt idx="8">
                  <c:v>4.4534412955465674E-2</c:v>
                </c:pt>
                <c:pt idx="9">
                  <c:v>2.2831050228310446E-2</c:v>
                </c:pt>
                <c:pt idx="10">
                  <c:v>9.3896713615022609E-3</c:v>
                </c:pt>
                <c:pt idx="11">
                  <c:v>-1.6286644951140072E-2</c:v>
                </c:pt>
                <c:pt idx="12">
                  <c:v>-6.5789473684210509E-2</c:v>
                </c:pt>
                <c:pt idx="13">
                  <c:v>-8.0246913580246937E-2</c:v>
                </c:pt>
                <c:pt idx="14">
                  <c:v>-8.1447963800905021E-2</c:v>
                </c:pt>
                <c:pt idx="15">
                  <c:v>-0.10599078341013823</c:v>
                </c:pt>
                <c:pt idx="16">
                  <c:v>-0.16778523489932884</c:v>
                </c:pt>
                <c:pt idx="17">
                  <c:v>-0.18500000000000005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B3-4236-9C4E-9A2BB79F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100"/>
        <c:axId val="187404384"/>
        <c:axId val="187405560"/>
      </c:barChart>
      <c:catAx>
        <c:axId val="18740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rgbClr val="C1C3C1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de-DE"/>
          </a:p>
        </c:txPr>
        <c:crossAx val="18740556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405560"/>
        <c:scaling>
          <c:orientation val="minMax"/>
          <c:min val="-0.25"/>
        </c:scaling>
        <c:delete val="0"/>
        <c:axPos val="l"/>
        <c:numFmt formatCode="0%" sourceLinked="0"/>
        <c:majorTickMark val="none"/>
        <c:minorTickMark val="none"/>
        <c:tickLblPos val="nextTo"/>
        <c:spPr>
          <a:ln>
            <a:solidFill>
              <a:srgbClr val="C1C3C1"/>
            </a:solidFill>
          </a:ln>
        </c:spPr>
        <c:txPr>
          <a:bodyPr/>
          <a:lstStyle/>
          <a:p>
            <a:pPr>
              <a:defRPr sz="700">
                <a:solidFill>
                  <a:schemeClr val="bg1">
                    <a:lumMod val="50000"/>
                  </a:schemeClr>
                </a:solidFill>
              </a:defRPr>
            </a:pPr>
            <a:endParaRPr lang="de-DE"/>
          </a:p>
        </c:txPr>
        <c:crossAx val="187404384"/>
        <c:crossesAt val="1"/>
        <c:crossBetween val="between"/>
      </c:valAx>
      <c:spPr>
        <a:noFill/>
        <a:ln w="25400">
          <a:noFill/>
        </a:ln>
        <a:effectLst>
          <a:softEdge rad="31750"/>
        </a:effectLst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rebuchet MS" panose="020B0603020202020204" pitchFamily="34" charset="0"/>
        </a:defRPr>
      </a:pPr>
      <a:endParaRPr lang="de-DE"/>
    </a:p>
  </c:txPr>
  <c:printSettings>
    <c:headerFooter/>
    <c:pageMargins b="0.78740157499999996" l="0.70000000000000051" r="0.70000000000000051" t="0.7874015749999999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sv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chart" Target="../charts/chart6.xml"/><Relationship Id="rId4" Type="http://schemas.openxmlformats.org/officeDocument/2006/relationships/image" Target="../media/image4.sv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921</xdr:colOff>
      <xdr:row>26</xdr:row>
      <xdr:rowOff>136524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82B4C3-F08F-4EF0-A932-E8529750E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70296" cy="4914899"/>
        </a:xfrm>
        <a:prstGeom prst="rect">
          <a:avLst/>
        </a:prstGeom>
      </xdr:spPr>
    </xdr:pic>
    <xdr:clientData/>
  </xdr:twoCellAnchor>
  <xdr:twoCellAnchor>
    <xdr:from>
      <xdr:col>6</xdr:col>
      <xdr:colOff>420688</xdr:colOff>
      <xdr:row>21</xdr:row>
      <xdr:rowOff>171450</xdr:rowOff>
    </xdr:from>
    <xdr:to>
      <xdr:col>11</xdr:col>
      <xdr:colOff>419101</xdr:colOff>
      <xdr:row>26</xdr:row>
      <xdr:rowOff>123826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81FFD98-717B-44F5-94A6-8553F58ED390}"/>
            </a:ext>
          </a:extLst>
        </xdr:cNvPr>
        <xdr:cNvSpPr txBox="1"/>
      </xdr:nvSpPr>
      <xdr:spPr>
        <a:xfrm>
          <a:off x="4992688" y="4243388"/>
          <a:ext cx="3808413" cy="904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Neugründungsstatistik 2025</a:t>
          </a:r>
        </a:p>
        <a:p>
          <a:pPr algn="r"/>
          <a:r>
            <a:rPr lang="de-AT" sz="2000" b="1">
              <a:solidFill>
                <a:schemeClr val="tx1">
                  <a:lumMod val="75000"/>
                  <a:lumOff val="25000"/>
                </a:schemeClr>
              </a:solidFill>
              <a:latin typeface="Trebuchet MS" panose="020B0603020202020204" pitchFamily="34" charset="0"/>
            </a:rPr>
            <a:t>exkl. Personenbetreuung</a:t>
          </a:r>
        </a:p>
      </xdr:txBody>
    </xdr:sp>
    <xdr:clientData/>
  </xdr:twoCellAnchor>
  <xdr:twoCellAnchor editAs="oneCell">
    <xdr:from>
      <xdr:col>10</xdr:col>
      <xdr:colOff>580792</xdr:colOff>
      <xdr:row>0</xdr:row>
      <xdr:rowOff>0</xdr:rowOff>
    </xdr:from>
    <xdr:to>
      <xdr:col>11</xdr:col>
      <xdr:colOff>589938</xdr:colOff>
      <xdr:row>0</xdr:row>
      <xdr:rowOff>234696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E3BF84E-CF13-4D99-9905-62B1C0AE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0792" y="0"/>
          <a:ext cx="771146" cy="2346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738867</xdr:colOff>
      <xdr:row>0</xdr:row>
      <xdr:rowOff>16781</xdr:rowOff>
    </xdr:from>
    <xdr:to>
      <xdr:col>7</xdr:col>
      <xdr:colOff>751188</xdr:colOff>
      <xdr:row>0</xdr:row>
      <xdr:rowOff>251477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994A983-9BB1-40FC-A9E5-FE010DF0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9753" y="16781"/>
          <a:ext cx="774321" cy="234696"/>
        </a:xfrm>
        <a:prstGeom prst="rect">
          <a:avLst/>
        </a:prstGeom>
      </xdr:spPr>
    </xdr:pic>
    <xdr:clientData/>
  </xdr:twoCellAnchor>
  <xdr:twoCellAnchor>
    <xdr:from>
      <xdr:col>3</xdr:col>
      <xdr:colOff>280987</xdr:colOff>
      <xdr:row>2</xdr:row>
      <xdr:rowOff>95252</xdr:rowOff>
    </xdr:from>
    <xdr:to>
      <xdr:col>7</xdr:col>
      <xdr:colOff>119062</xdr:colOff>
      <xdr:row>25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EC978D1-59AF-4CEF-84E6-30975B6E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1091713</xdr:colOff>
      <xdr:row>0</xdr:row>
      <xdr:rowOff>24108</xdr:rowOff>
    </xdr:from>
    <xdr:to>
      <xdr:col>11</xdr:col>
      <xdr:colOff>388927</xdr:colOff>
      <xdr:row>0</xdr:row>
      <xdr:rowOff>258804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99E822-E2AE-4BFC-AFCF-D1B4C97B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1" y="24108"/>
          <a:ext cx="777252" cy="2346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16781</xdr:rowOff>
    </xdr:from>
    <xdr:to>
      <xdr:col>6</xdr:col>
      <xdr:colOff>756632</xdr:colOff>
      <xdr:row>0</xdr:row>
      <xdr:rowOff>251477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8D4E09-2D13-4DEC-81ED-4C59D66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6781"/>
          <a:ext cx="775682" cy="23469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510178</xdr:colOff>
      <xdr:row>0</xdr:row>
      <xdr:rowOff>41383</xdr:rowOff>
    </xdr:from>
    <xdr:to>
      <xdr:col>5</xdr:col>
      <xdr:colOff>626623</xdr:colOff>
      <xdr:row>0</xdr:row>
      <xdr:rowOff>276079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9AAE4E-1480-4EBF-9DC8-B8D6A380C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078" y="41383"/>
          <a:ext cx="764145" cy="23469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31375</xdr:colOff>
      <xdr:row>0</xdr:row>
      <xdr:rowOff>15421</xdr:rowOff>
    </xdr:from>
    <xdr:to>
      <xdr:col>7</xdr:col>
      <xdr:colOff>3083</xdr:colOff>
      <xdr:row>0</xdr:row>
      <xdr:rowOff>250117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EE29ED-17AE-494D-8C29-883E928A2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168" y="15421"/>
          <a:ext cx="765458" cy="23469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53711</xdr:colOff>
      <xdr:row>0</xdr:row>
      <xdr:rowOff>26729</xdr:rowOff>
    </xdr:from>
    <xdr:to>
      <xdr:col>5</xdr:col>
      <xdr:colOff>2560</xdr:colOff>
      <xdr:row>0</xdr:row>
      <xdr:rowOff>261425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DC10F8-4861-4596-A0E7-B88EDE3D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911" y="26729"/>
          <a:ext cx="767999" cy="23469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170366</xdr:colOff>
      <xdr:row>0</xdr:row>
      <xdr:rowOff>16566</xdr:rowOff>
    </xdr:from>
    <xdr:to>
      <xdr:col>7</xdr:col>
      <xdr:colOff>13071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E45B37-58E0-407D-A80C-13D1186B4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591" y="16566"/>
          <a:ext cx="757105" cy="234696"/>
        </a:xfrm>
        <a:prstGeom prst="rect">
          <a:avLst/>
        </a:prstGeom>
      </xdr:spPr>
    </xdr:pic>
    <xdr:clientData/>
  </xdr:twoCellAnchor>
  <xdr:twoCellAnchor>
    <xdr:from>
      <xdr:col>0</xdr:col>
      <xdr:colOff>71437</xdr:colOff>
      <xdr:row>12</xdr:row>
      <xdr:rowOff>133350</xdr:rowOff>
    </xdr:from>
    <xdr:to>
      <xdr:col>6</xdr:col>
      <xdr:colOff>542925</xdr:colOff>
      <xdr:row>24</xdr:row>
      <xdr:rowOff>104775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18E9C02-ABE8-4211-BFFC-D0A253CAB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153801</xdr:colOff>
      <xdr:row>0</xdr:row>
      <xdr:rowOff>16567</xdr:rowOff>
    </xdr:from>
    <xdr:to>
      <xdr:col>9</xdr:col>
      <xdr:colOff>906350</xdr:colOff>
      <xdr:row>0</xdr:row>
      <xdr:rowOff>251263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BD6F842-284E-4FE6-BB7A-43C2C446B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376" y="16567"/>
          <a:ext cx="752549" cy="2346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3155</xdr:colOff>
      <xdr:row>0</xdr:row>
      <xdr:rowOff>15006</xdr:rowOff>
    </xdr:from>
    <xdr:to>
      <xdr:col>14</xdr:col>
      <xdr:colOff>348200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C77B87-1600-480B-B955-6E2E3B577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0705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13024</xdr:colOff>
      <xdr:row>0</xdr:row>
      <xdr:rowOff>7327</xdr:rowOff>
    </xdr:from>
    <xdr:to>
      <xdr:col>7</xdr:col>
      <xdr:colOff>2038</xdr:colOff>
      <xdr:row>0</xdr:row>
      <xdr:rowOff>242023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12CF8AF-BC86-47BA-BB6F-322356B27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8505" y="7327"/>
          <a:ext cx="763714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101600</xdr:rowOff>
    </xdr:from>
    <xdr:to>
      <xdr:col>7</xdr:col>
      <xdr:colOff>6838</xdr:colOff>
      <xdr:row>68</xdr:row>
      <xdr:rowOff>102577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E2C37B30-644A-4B54-A55B-82F7281A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112117</xdr:rowOff>
    </xdr:from>
    <xdr:to>
      <xdr:col>7</xdr:col>
      <xdr:colOff>9128</xdr:colOff>
      <xdr:row>48</xdr:row>
      <xdr:rowOff>75009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CEB674-A52E-4234-8FFC-CB9FAAED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5379720</xdr:colOff>
      <xdr:row>0</xdr:row>
      <xdr:rowOff>20955</xdr:rowOff>
    </xdr:from>
    <xdr:to>
      <xdr:col>0</xdr:col>
      <xdr:colOff>5858766</xdr:colOff>
      <xdr:row>0</xdr:row>
      <xdr:rowOff>255651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09434C-6F37-46FC-A262-C42EAC0C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720" y="20955"/>
          <a:ext cx="771146" cy="23469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364148</xdr:colOff>
      <xdr:row>0</xdr:row>
      <xdr:rowOff>21981</xdr:rowOff>
    </xdr:from>
    <xdr:to>
      <xdr:col>9</xdr:col>
      <xdr:colOff>373294</xdr:colOff>
      <xdr:row>0</xdr:row>
      <xdr:rowOff>256677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B6DD96B-D5DE-49CE-B806-3040A6070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706" y="21981"/>
          <a:ext cx="771146" cy="23469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9525</xdr:rowOff>
    </xdr:from>
    <xdr:to>
      <xdr:col>13</xdr:col>
      <xdr:colOff>324299</xdr:colOff>
      <xdr:row>0</xdr:row>
      <xdr:rowOff>244221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06778E-9663-4586-B480-5978636D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0041" y="9525"/>
          <a:ext cx="771146" cy="23469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783682</xdr:colOff>
      <xdr:row>0</xdr:row>
      <xdr:rowOff>6005</xdr:rowOff>
    </xdr:from>
    <xdr:to>
      <xdr:col>7</xdr:col>
      <xdr:colOff>775236</xdr:colOff>
      <xdr:row>0</xdr:row>
      <xdr:rowOff>240701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6E95098-E3DF-441D-81CC-C6F67C15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753" y="6005"/>
          <a:ext cx="775326" cy="23469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166069</xdr:colOff>
      <xdr:row>0</xdr:row>
      <xdr:rowOff>6804</xdr:rowOff>
    </xdr:from>
    <xdr:to>
      <xdr:col>9</xdr:col>
      <xdr:colOff>442027</xdr:colOff>
      <xdr:row>0</xdr:row>
      <xdr:rowOff>241500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061E0FD-1B98-46CB-8D07-FF592E8C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382" y="6804"/>
          <a:ext cx="761052" cy="2346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741045</xdr:colOff>
      <xdr:row>0</xdr:row>
      <xdr:rowOff>11430</xdr:rowOff>
    </xdr:from>
    <xdr:to>
      <xdr:col>7</xdr:col>
      <xdr:colOff>750191</xdr:colOff>
      <xdr:row>0</xdr:row>
      <xdr:rowOff>246126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9B963F5-37EC-4C19-A073-0AA574A88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570" y="11430"/>
          <a:ext cx="771146" cy="2346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9525</xdr:rowOff>
    </xdr:from>
    <xdr:to>
      <xdr:col>6</xdr:col>
      <xdr:colOff>2796</xdr:colOff>
      <xdr:row>0</xdr:row>
      <xdr:rowOff>244221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C756F74-6C29-4C84-8667-D5CB24DA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9525"/>
          <a:ext cx="771146" cy="23469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76199</xdr:rowOff>
    </xdr:from>
    <xdr:to>
      <xdr:col>1</xdr:col>
      <xdr:colOff>2628900</xdr:colOff>
      <xdr:row>28</xdr:row>
      <xdr:rowOff>19050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04FAB68-3F09-4E70-98F7-D10FF7EBC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2619375</xdr:colOff>
      <xdr:row>15</xdr:row>
      <xdr:rowOff>79376</xdr:rowOff>
    </xdr:from>
    <xdr:to>
      <xdr:col>5</xdr:col>
      <xdr:colOff>1047750</xdr:colOff>
      <xdr:row>28</xdr:row>
      <xdr:rowOff>15875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EF4BB37-8CA4-4420-B113-F16388EB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15</xdr:col>
      <xdr:colOff>2580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169CB7-2E73-4209-8D7B-26DD62A26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0907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763190</xdr:colOff>
      <xdr:row>6</xdr:row>
      <xdr:rowOff>380999</xdr:rowOff>
    </xdr:from>
    <xdr:to>
      <xdr:col>15</xdr:col>
      <xdr:colOff>315057</xdr:colOff>
      <xdr:row>11</xdr:row>
      <xdr:rowOff>219807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D0D98DE-2135-42EE-A66C-03F9F2680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300086</xdr:colOff>
      <xdr:row>0</xdr:row>
      <xdr:rowOff>15006</xdr:rowOff>
    </xdr:from>
    <xdr:to>
      <xdr:col>7</xdr:col>
      <xdr:colOff>295881</xdr:colOff>
      <xdr:row>0</xdr:row>
      <xdr:rowOff>249702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C6C7A4-7353-452B-A2E1-0B676A22A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303" y="15006"/>
          <a:ext cx="764145" cy="2346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364080</xdr:colOff>
      <xdr:row>0</xdr:row>
      <xdr:rowOff>12523</xdr:rowOff>
    </xdr:from>
    <xdr:to>
      <xdr:col>15</xdr:col>
      <xdr:colOff>2580</xdr:colOff>
      <xdr:row>0</xdr:row>
      <xdr:rowOff>247219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6829A83-5376-4776-B2A7-498F558CA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580" y="12523"/>
          <a:ext cx="768800" cy="234696"/>
        </a:xfrm>
        <a:prstGeom prst="rect">
          <a:avLst/>
        </a:prstGeom>
      </xdr:spPr>
    </xdr:pic>
    <xdr:clientData/>
  </xdr:twoCellAnchor>
  <xdr:twoCellAnchor>
    <xdr:from>
      <xdr:col>8</xdr:col>
      <xdr:colOff>174106</xdr:colOff>
      <xdr:row>7</xdr:row>
      <xdr:rowOff>38099</xdr:rowOff>
    </xdr:from>
    <xdr:to>
      <xdr:col>16</xdr:col>
      <xdr:colOff>76200</xdr:colOff>
      <xdr:row>24</xdr:row>
      <xdr:rowOff>190500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67C66DD-F15F-4BC8-85F2-33A86F753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478064</xdr:colOff>
      <xdr:row>0</xdr:row>
      <xdr:rowOff>15421</xdr:rowOff>
    </xdr:from>
    <xdr:to>
      <xdr:col>4</xdr:col>
      <xdr:colOff>1185059</xdr:colOff>
      <xdr:row>0</xdr:row>
      <xdr:rowOff>250117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2C50008-ACF6-415D-BD24-D1BBD949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193" y="15421"/>
          <a:ext cx="764145" cy="234696"/>
        </a:xfrm>
        <a:prstGeom prst="rect">
          <a:avLst/>
        </a:prstGeom>
      </xdr:spPr>
    </xdr:pic>
    <xdr:clientData/>
  </xdr:twoCellAnchor>
  <xdr:twoCellAnchor>
    <xdr:from>
      <xdr:col>2</xdr:col>
      <xdr:colOff>1152525</xdr:colOff>
      <xdr:row>15</xdr:row>
      <xdr:rowOff>142874</xdr:rowOff>
    </xdr:from>
    <xdr:to>
      <xdr:col>4</xdr:col>
      <xdr:colOff>171450</xdr:colOff>
      <xdr:row>25</xdr:row>
      <xdr:rowOff>157161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82C364FC-2C64-41EB-ABE5-0C72E4E85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504710</xdr:colOff>
      <xdr:row>23</xdr:row>
      <xdr:rowOff>31222</xdr:rowOff>
    </xdr:from>
    <xdr:to>
      <xdr:col>3</xdr:col>
      <xdr:colOff>846296</xdr:colOff>
      <xdr:row>25</xdr:row>
      <xdr:rowOff>559</xdr:rowOff>
    </xdr:to>
    <xdr:pic>
      <xdr:nvPicPr>
        <xdr:cNvPr id="5" name="Grafik 4" descr="Frau mit einfarbiger Füllung">
          <a:extLst>
            <a:ext uri="{FF2B5EF4-FFF2-40B4-BE49-F238E27FC236}">
              <a16:creationId xmlns:a16="http://schemas.microsoft.com/office/drawing/2014/main" id="{A12C8714-B1FC-4AC6-B54E-8DC4D060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14785" y="5574772"/>
          <a:ext cx="341586" cy="343987"/>
        </a:xfrm>
        <a:prstGeom prst="rect">
          <a:avLst/>
        </a:prstGeom>
      </xdr:spPr>
    </xdr:pic>
    <xdr:clientData/>
  </xdr:twoCellAnchor>
  <xdr:twoCellAnchor>
    <xdr:from>
      <xdr:col>3</xdr:col>
      <xdr:colOff>1162050</xdr:colOff>
      <xdr:row>15</xdr:row>
      <xdr:rowOff>147637</xdr:rowOff>
    </xdr:from>
    <xdr:to>
      <xdr:col>5</xdr:col>
      <xdr:colOff>180975</xdr:colOff>
      <xdr:row>25</xdr:row>
      <xdr:rowOff>152400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9BDF653A-6AEB-4596-BA71-27A105E46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503901</xdr:colOff>
      <xdr:row>23</xdr:row>
      <xdr:rowOff>36773</xdr:rowOff>
    </xdr:from>
    <xdr:to>
      <xdr:col>4</xdr:col>
      <xdr:colOff>843570</xdr:colOff>
      <xdr:row>25</xdr:row>
      <xdr:rowOff>5100</xdr:rowOff>
    </xdr:to>
    <xdr:pic>
      <xdr:nvPicPr>
        <xdr:cNvPr id="6" name="Grafik 5" descr="Mann mit einfarbiger Füllung">
          <a:extLst>
            <a:ext uri="{FF2B5EF4-FFF2-40B4-BE49-F238E27FC236}">
              <a16:creationId xmlns:a16="http://schemas.microsoft.com/office/drawing/2014/main" id="{1583E8ED-67D1-475C-8ED9-0EA5D5F6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161751" y="5580323"/>
          <a:ext cx="339669" cy="3493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560891</xdr:colOff>
      <xdr:row>0</xdr:row>
      <xdr:rowOff>16566</xdr:rowOff>
    </xdr:from>
    <xdr:to>
      <xdr:col>6</xdr:col>
      <xdr:colOff>1317996</xdr:colOff>
      <xdr:row>0</xdr:row>
      <xdr:rowOff>251262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078455-FD95-453D-86B4-DE31089B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8913" y="16566"/>
          <a:ext cx="757105" cy="234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Lariss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5D78-52D5-4030-8953-0A64C97EA3B4}">
  <sheetPr codeName="Tabelle1"/>
  <dimension ref="A1:A2"/>
  <sheetViews>
    <sheetView showGridLines="0" tabSelected="1" topLeftCell="A6" zoomScale="120" zoomScaleNormal="120" zoomScaleSheetLayoutView="130" workbookViewId="0">
      <selection activeCell="E31" sqref="E31"/>
    </sheetView>
  </sheetViews>
  <sheetFormatPr baseColWidth="10" defaultRowHeight="15" x14ac:dyDescent="0.3"/>
  <cols>
    <col min="12" max="12" width="8.85546875" customWidth="1"/>
    <col min="13" max="13" width="0.42578125" customWidth="1"/>
  </cols>
  <sheetData>
    <row r="1" ht="20.100000000000001" customHeight="1" x14ac:dyDescent="0.3"/>
    <row r="2" ht="16.5" customHeight="1" x14ac:dyDescent="0.3"/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98BC1-C29E-4786-8213-FC50C07A294C}">
  <dimension ref="A1:I18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6.7109375" customWidth="1"/>
    <col min="4" max="4" width="36.7109375" customWidth="1"/>
  </cols>
  <sheetData>
    <row r="1" spans="1:9" ht="48.75" customHeight="1" x14ac:dyDescent="0.3"/>
    <row r="2" spans="1:9" ht="18" x14ac:dyDescent="0.35">
      <c r="A2" s="4" t="s">
        <v>118</v>
      </c>
      <c r="I2" s="4"/>
    </row>
    <row r="3" spans="1:9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9" ht="30" customHeight="1" x14ac:dyDescent="0.3"/>
    <row r="5" spans="1:9" ht="18" customHeight="1" x14ac:dyDescent="0.3">
      <c r="A5" s="362" t="s">
        <v>791</v>
      </c>
      <c r="B5" s="362"/>
      <c r="D5" s="357"/>
      <c r="E5" s="357"/>
    </row>
    <row r="7" spans="1:9" ht="18" customHeight="1" x14ac:dyDescent="0.3">
      <c r="A7" s="43" t="s">
        <v>59</v>
      </c>
      <c r="B7" s="43"/>
      <c r="D7" s="12"/>
      <c r="E7" s="12"/>
    </row>
    <row r="8" spans="1:9" ht="18" customHeight="1" x14ac:dyDescent="0.3">
      <c r="A8" t="s">
        <v>60</v>
      </c>
      <c r="B8" s="14">
        <v>4872</v>
      </c>
      <c r="D8" s="7"/>
      <c r="E8" s="7"/>
    </row>
    <row r="9" spans="1:9" ht="18" customHeight="1" x14ac:dyDescent="0.3">
      <c r="A9" t="s">
        <v>61</v>
      </c>
      <c r="B9" s="14">
        <v>384</v>
      </c>
      <c r="D9" s="7"/>
      <c r="E9" s="7"/>
    </row>
    <row r="10" spans="1:9" ht="18" customHeight="1" x14ac:dyDescent="0.3">
      <c r="A10" t="s">
        <v>62</v>
      </c>
      <c r="B10" s="14">
        <v>33</v>
      </c>
      <c r="D10" s="7"/>
      <c r="E10" s="7"/>
    </row>
    <row r="11" spans="1:9" ht="18" customHeight="1" x14ac:dyDescent="0.3">
      <c r="A11" t="s">
        <v>63</v>
      </c>
      <c r="B11" s="14">
        <v>880</v>
      </c>
      <c r="D11" s="7"/>
      <c r="E11" s="7"/>
    </row>
    <row r="12" spans="1:9" ht="18" customHeight="1" x14ac:dyDescent="0.3">
      <c r="A12" t="s">
        <v>820</v>
      </c>
      <c r="B12" s="14">
        <v>1</v>
      </c>
      <c r="D12" s="7"/>
      <c r="E12" s="7"/>
    </row>
    <row r="13" spans="1:9" ht="18" customHeight="1" x14ac:dyDescent="0.3">
      <c r="A13" t="s">
        <v>64</v>
      </c>
      <c r="B13">
        <v>17</v>
      </c>
      <c r="D13" s="7"/>
      <c r="E13" s="7"/>
    </row>
    <row r="14" spans="1:9" ht="18" customHeight="1" x14ac:dyDescent="0.3">
      <c r="A14" t="s">
        <v>821</v>
      </c>
      <c r="B14" s="14">
        <v>1</v>
      </c>
      <c r="D14" s="7"/>
      <c r="E14" s="7"/>
    </row>
    <row r="15" spans="1:9" ht="18" customHeight="1" x14ac:dyDescent="0.3">
      <c r="A15" t="s">
        <v>65</v>
      </c>
      <c r="B15" s="14">
        <v>17</v>
      </c>
      <c r="D15" s="7"/>
      <c r="E15" s="7"/>
    </row>
    <row r="16" spans="1:9" ht="18" customHeight="1" x14ac:dyDescent="0.3">
      <c r="A16" t="s">
        <v>66</v>
      </c>
      <c r="B16" s="14">
        <v>106</v>
      </c>
      <c r="D16" s="7"/>
      <c r="E16" s="7"/>
    </row>
    <row r="17" spans="1:5" ht="18" customHeight="1" x14ac:dyDescent="0.3">
      <c r="A17" t="s">
        <v>781</v>
      </c>
      <c r="B17" s="14">
        <v>27</v>
      </c>
      <c r="D17" s="7"/>
      <c r="E17" s="7"/>
    </row>
    <row r="18" spans="1:5" x14ac:dyDescent="0.3">
      <c r="A18" s="51" t="s">
        <v>43</v>
      </c>
      <c r="B18" s="44">
        <f>SUM(B8:B17)</f>
        <v>6338</v>
      </c>
    </row>
  </sheetData>
  <mergeCells count="3">
    <mergeCell ref="A3:H3"/>
    <mergeCell ref="A5:B5"/>
    <mergeCell ref="D5:E5"/>
  </mergeCells>
  <hyperlinks>
    <hyperlink ref="A3:H3" location="INHALT!A1" display="zum Inhaltsverzeichnis" xr:uid="{22D49679-757B-4327-BFD3-589B9ECC0FCD}"/>
  </hyperlinks>
  <pageMargins left="1.4960629921259843" right="0.70866141732283472" top="0.78740157480314965" bottom="0.78740157480314965" header="0.31496062992125984" footer="0.31496062992125984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8843-EBC3-474A-AE3F-8F81F7B9688F}">
  <dimension ref="A1:L21"/>
  <sheetViews>
    <sheetView showGridLines="0" zoomScaleNormal="100" zoomScaleSheetLayoutView="70" workbookViewId="0">
      <selection activeCell="A2" sqref="A2"/>
    </sheetView>
  </sheetViews>
  <sheetFormatPr baseColWidth="10" defaultRowHeight="15" x14ac:dyDescent="0.3"/>
  <cols>
    <col min="1" max="1" width="36.7109375" customWidth="1"/>
    <col min="2" max="9" width="6" customWidth="1"/>
    <col min="10" max="10" width="5.28515625" customWidth="1"/>
    <col min="11" max="11" width="22.140625" bestFit="1" customWidth="1"/>
    <col min="12" max="12" width="6" customWidth="1"/>
  </cols>
  <sheetData>
    <row r="1" spans="1:12" ht="48.75" customHeight="1" x14ac:dyDescent="0.3"/>
    <row r="2" spans="1:12" ht="18" x14ac:dyDescent="0.35">
      <c r="A2" s="4" t="s">
        <v>117</v>
      </c>
      <c r="H2" s="4"/>
    </row>
    <row r="3" spans="1:12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12" ht="30" customHeight="1" x14ac:dyDescent="0.3"/>
    <row r="5" spans="1:12" ht="18" customHeight="1" x14ac:dyDescent="0.3">
      <c r="A5" s="362" t="s">
        <v>791</v>
      </c>
      <c r="B5" s="362"/>
      <c r="C5" s="362"/>
      <c r="D5" s="362"/>
      <c r="E5" s="362"/>
      <c r="F5" s="362"/>
      <c r="G5" s="362"/>
      <c r="H5" s="362"/>
      <c r="I5" s="362"/>
      <c r="J5" s="11"/>
      <c r="K5" s="11"/>
      <c r="L5" s="11"/>
    </row>
    <row r="7" spans="1:12" x14ac:dyDescent="0.3">
      <c r="A7" s="370"/>
      <c r="B7" s="370"/>
      <c r="C7" s="370"/>
      <c r="D7" s="370"/>
      <c r="E7" s="370"/>
      <c r="F7" s="370"/>
      <c r="G7" s="370"/>
      <c r="H7" s="370"/>
    </row>
    <row r="8" spans="1:12" ht="15" customHeight="1" x14ac:dyDescent="0.3">
      <c r="A8" s="368" t="s">
        <v>59</v>
      </c>
      <c r="B8" s="371" t="s">
        <v>68</v>
      </c>
      <c r="C8" s="372"/>
      <c r="D8" s="372"/>
      <c r="E8" s="372"/>
      <c r="F8" s="372"/>
      <c r="G8" s="372"/>
      <c r="H8" s="373"/>
      <c r="I8" s="53"/>
      <c r="K8" s="29"/>
    </row>
    <row r="9" spans="1:12" ht="133.5" customHeight="1" x14ac:dyDescent="0.3">
      <c r="A9" s="369"/>
      <c r="B9" s="58" t="s">
        <v>38</v>
      </c>
      <c r="C9" s="58" t="s">
        <v>39</v>
      </c>
      <c r="D9" s="58" t="s">
        <v>40</v>
      </c>
      <c r="E9" s="58" t="s">
        <v>41</v>
      </c>
      <c r="F9" s="58" t="s">
        <v>67</v>
      </c>
      <c r="G9" s="58" t="s">
        <v>58</v>
      </c>
      <c r="H9" s="58" t="s">
        <v>42</v>
      </c>
      <c r="I9" s="59" t="s">
        <v>43</v>
      </c>
      <c r="K9" s="207"/>
      <c r="L9" s="208"/>
    </row>
    <row r="10" spans="1:12" ht="18" customHeight="1" x14ac:dyDescent="0.3">
      <c r="A10" s="54" t="s">
        <v>60</v>
      </c>
      <c r="B10" s="331">
        <v>2034</v>
      </c>
      <c r="C10" s="331">
        <v>3</v>
      </c>
      <c r="D10" s="331">
        <v>1472</v>
      </c>
      <c r="E10" s="331">
        <v>0</v>
      </c>
      <c r="F10" s="331">
        <v>330</v>
      </c>
      <c r="G10" s="331">
        <v>215</v>
      </c>
      <c r="H10" s="331">
        <v>818</v>
      </c>
      <c r="I10" s="60">
        <f>SUM(B10:H10)</f>
        <v>4872</v>
      </c>
      <c r="K10" s="209"/>
      <c r="L10" s="210"/>
    </row>
    <row r="11" spans="1:12" ht="18" customHeight="1" x14ac:dyDescent="0.3">
      <c r="A11" s="54" t="s">
        <v>61</v>
      </c>
      <c r="B11" s="331">
        <v>140</v>
      </c>
      <c r="C11" s="331">
        <v>0</v>
      </c>
      <c r="D11" s="331">
        <v>100</v>
      </c>
      <c r="E11" s="331">
        <v>0</v>
      </c>
      <c r="F11" s="331">
        <v>10</v>
      </c>
      <c r="G11" s="331">
        <v>15</v>
      </c>
      <c r="H11" s="331">
        <v>119</v>
      </c>
      <c r="I11" s="60">
        <f t="shared" ref="I11:I19" si="0">SUM(B11:H11)</f>
        <v>384</v>
      </c>
      <c r="K11" s="207"/>
      <c r="L11" s="52"/>
    </row>
    <row r="12" spans="1:12" ht="18" customHeight="1" x14ac:dyDescent="0.3">
      <c r="A12" s="54" t="s">
        <v>62</v>
      </c>
      <c r="B12" s="331">
        <v>7</v>
      </c>
      <c r="C12" s="331">
        <v>0</v>
      </c>
      <c r="D12" s="331">
        <v>8</v>
      </c>
      <c r="E12" s="331">
        <v>0</v>
      </c>
      <c r="F12" s="331">
        <v>8</v>
      </c>
      <c r="G12" s="331">
        <v>5</v>
      </c>
      <c r="H12" s="331">
        <v>5</v>
      </c>
      <c r="I12" s="60">
        <f t="shared" si="0"/>
        <v>33</v>
      </c>
      <c r="K12" s="207"/>
      <c r="L12" s="52"/>
    </row>
    <row r="13" spans="1:12" ht="18" customHeight="1" x14ac:dyDescent="0.3">
      <c r="A13" s="55" t="s">
        <v>63</v>
      </c>
      <c r="B13" s="331">
        <v>268</v>
      </c>
      <c r="C13" s="331">
        <v>4</v>
      </c>
      <c r="D13" s="331">
        <v>243</v>
      </c>
      <c r="E13" s="331">
        <v>0</v>
      </c>
      <c r="F13" s="331">
        <v>46</v>
      </c>
      <c r="G13" s="331">
        <v>49</v>
      </c>
      <c r="H13" s="331">
        <v>270</v>
      </c>
      <c r="I13" s="60">
        <f t="shared" si="0"/>
        <v>880</v>
      </c>
    </row>
    <row r="14" spans="1:12" ht="18" customHeight="1" x14ac:dyDescent="0.3">
      <c r="A14" s="55" t="s">
        <v>820</v>
      </c>
      <c r="B14" s="331">
        <v>0</v>
      </c>
      <c r="C14" s="331">
        <v>0</v>
      </c>
      <c r="D14" s="331">
        <v>0</v>
      </c>
      <c r="E14" s="331">
        <v>0</v>
      </c>
      <c r="F14" s="331">
        <v>0</v>
      </c>
      <c r="G14" s="331">
        <v>0</v>
      </c>
      <c r="H14" s="331">
        <v>1</v>
      </c>
      <c r="I14" s="60">
        <f t="shared" si="0"/>
        <v>1</v>
      </c>
    </row>
    <row r="15" spans="1:12" ht="18" customHeight="1" x14ac:dyDescent="0.3">
      <c r="A15" s="55" t="s">
        <v>64</v>
      </c>
      <c r="B15" s="331">
        <v>4</v>
      </c>
      <c r="C15" s="331">
        <v>0</v>
      </c>
      <c r="D15" s="331">
        <v>4</v>
      </c>
      <c r="E15" s="331">
        <v>0</v>
      </c>
      <c r="F15" s="331">
        <v>0</v>
      </c>
      <c r="G15" s="331">
        <v>6</v>
      </c>
      <c r="H15" s="331">
        <v>3</v>
      </c>
      <c r="I15" s="60">
        <f t="shared" si="0"/>
        <v>17</v>
      </c>
    </row>
    <row r="16" spans="1:12" ht="18" customHeight="1" x14ac:dyDescent="0.3">
      <c r="A16" s="55" t="s">
        <v>821</v>
      </c>
      <c r="B16" s="331">
        <v>0</v>
      </c>
      <c r="C16" s="331">
        <v>0</v>
      </c>
      <c r="D16" s="331">
        <v>1</v>
      </c>
      <c r="E16" s="331">
        <v>0</v>
      </c>
      <c r="F16" s="331">
        <v>0</v>
      </c>
      <c r="G16" s="331">
        <v>0</v>
      </c>
      <c r="H16" s="331">
        <v>0</v>
      </c>
      <c r="I16" s="60">
        <f t="shared" si="0"/>
        <v>1</v>
      </c>
    </row>
    <row r="17" spans="1:9" ht="18" customHeight="1" x14ac:dyDescent="0.3">
      <c r="A17" s="55" t="s">
        <v>65</v>
      </c>
      <c r="B17" s="331">
        <v>4</v>
      </c>
      <c r="C17" s="331">
        <v>0</v>
      </c>
      <c r="D17" s="331">
        <v>8</v>
      </c>
      <c r="E17" s="331">
        <v>0</v>
      </c>
      <c r="F17" s="331">
        <v>2</v>
      </c>
      <c r="G17" s="331">
        <v>1</v>
      </c>
      <c r="H17" s="331">
        <v>2</v>
      </c>
      <c r="I17" s="60">
        <f t="shared" si="0"/>
        <v>17</v>
      </c>
    </row>
    <row r="18" spans="1:9" ht="18" customHeight="1" x14ac:dyDescent="0.3">
      <c r="A18" s="55" t="s">
        <v>66</v>
      </c>
      <c r="B18" s="331">
        <v>35</v>
      </c>
      <c r="C18" s="331">
        <v>0</v>
      </c>
      <c r="D18" s="331">
        <v>40</v>
      </c>
      <c r="E18" s="331">
        <v>0</v>
      </c>
      <c r="F18" s="331">
        <v>6</v>
      </c>
      <c r="G18" s="331">
        <v>10</v>
      </c>
      <c r="H18" s="331">
        <v>15</v>
      </c>
      <c r="I18" s="60">
        <f t="shared" si="0"/>
        <v>106</v>
      </c>
    </row>
    <row r="19" spans="1:9" ht="18" customHeight="1" x14ac:dyDescent="0.3">
      <c r="A19" s="55" t="s">
        <v>781</v>
      </c>
      <c r="B19" s="331">
        <v>8</v>
      </c>
      <c r="C19" s="331">
        <v>0</v>
      </c>
      <c r="D19" s="331">
        <v>6</v>
      </c>
      <c r="E19" s="331">
        <v>0</v>
      </c>
      <c r="F19" s="331">
        <v>0</v>
      </c>
      <c r="G19" s="331">
        <v>0</v>
      </c>
      <c r="H19" s="331">
        <v>13</v>
      </c>
      <c r="I19" s="60">
        <f t="shared" si="0"/>
        <v>27</v>
      </c>
    </row>
    <row r="20" spans="1:9" ht="18" customHeight="1" x14ac:dyDescent="0.3">
      <c r="A20" s="56" t="s">
        <v>43</v>
      </c>
      <c r="B20" s="61">
        <f t="shared" ref="B20:I20" si="1">SUM(B10:B19)</f>
        <v>2500</v>
      </c>
      <c r="C20" s="61">
        <f t="shared" si="1"/>
        <v>7</v>
      </c>
      <c r="D20" s="61">
        <f t="shared" si="1"/>
        <v>1882</v>
      </c>
      <c r="E20" s="61">
        <f t="shared" si="1"/>
        <v>0</v>
      </c>
      <c r="F20" s="61">
        <f t="shared" si="1"/>
        <v>402</v>
      </c>
      <c r="G20" s="61">
        <f t="shared" si="1"/>
        <v>301</v>
      </c>
      <c r="H20" s="61">
        <f t="shared" si="1"/>
        <v>1246</v>
      </c>
      <c r="I20" s="61">
        <f t="shared" si="1"/>
        <v>6338</v>
      </c>
    </row>
    <row r="21" spans="1:9" ht="18" customHeight="1" x14ac:dyDescent="0.3">
      <c r="A21" s="11"/>
      <c r="B21" s="52"/>
      <c r="C21" s="52"/>
      <c r="D21" s="52"/>
      <c r="E21" s="52"/>
      <c r="F21" s="52"/>
      <c r="G21" s="52"/>
      <c r="H21" s="52"/>
      <c r="I21" s="52"/>
    </row>
  </sheetData>
  <mergeCells count="5">
    <mergeCell ref="A3:H3"/>
    <mergeCell ref="A8:A9"/>
    <mergeCell ref="A7:H7"/>
    <mergeCell ref="B8:H8"/>
    <mergeCell ref="A5:I5"/>
  </mergeCells>
  <hyperlinks>
    <hyperlink ref="A3:H3" location="INHALT!A1" display="zum Inhaltsverzeichnis" xr:uid="{8F3E92C0-F4A2-4EC5-AF0E-E84B58B95C79}"/>
  </hyperlinks>
  <pageMargins left="0.7" right="0.7" top="0.78740157499999996" bottom="0.78740157499999996" header="0.3" footer="0.3"/>
  <pageSetup paperSize="9" scale="7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D198-7596-4D1A-A485-2B8D4F309076}">
  <dimension ref="A1:H81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36.7109375" customWidth="1"/>
    <col min="3" max="3" width="8.28515625" customWidth="1"/>
    <col min="4" max="4" width="6.7109375" customWidth="1"/>
    <col min="5" max="5" width="36.7109375" customWidth="1"/>
  </cols>
  <sheetData>
    <row r="1" spans="1:8" ht="48.75" customHeight="1" x14ac:dyDescent="0.3"/>
    <row r="2" spans="1:8" ht="18" x14ac:dyDescent="0.35">
      <c r="A2" s="4" t="s">
        <v>116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/>
    <row r="5" spans="1:8" ht="18" customHeight="1" x14ac:dyDescent="0.3">
      <c r="A5" s="362" t="s">
        <v>791</v>
      </c>
      <c r="B5" s="362"/>
      <c r="C5" s="362"/>
      <c r="E5" s="363"/>
      <c r="F5" s="363"/>
      <c r="G5" s="363"/>
    </row>
    <row r="6" spans="1:8" x14ac:dyDescent="0.3">
      <c r="E6" s="29"/>
      <c r="F6" s="29"/>
      <c r="G6" s="29"/>
    </row>
    <row r="7" spans="1:8" ht="18" customHeight="1" x14ac:dyDescent="0.3">
      <c r="A7" s="43" t="s">
        <v>69</v>
      </c>
      <c r="B7" s="43" t="s">
        <v>70</v>
      </c>
      <c r="C7" s="3"/>
      <c r="E7" s="139"/>
      <c r="F7" s="139"/>
      <c r="G7" s="29"/>
    </row>
    <row r="8" spans="1:8" ht="18" customHeight="1" x14ac:dyDescent="0.3">
      <c r="A8" t="s">
        <v>71</v>
      </c>
      <c r="B8" s="14">
        <v>5135</v>
      </c>
      <c r="C8" s="317">
        <f>B8/D8</f>
        <v>0.81019248974439884</v>
      </c>
      <c r="D8" s="167">
        <f>B9+B8</f>
        <v>6338</v>
      </c>
      <c r="E8" s="29"/>
      <c r="F8" s="29"/>
      <c r="G8" s="211"/>
    </row>
    <row r="9" spans="1:8" ht="18" customHeight="1" x14ac:dyDescent="0.3">
      <c r="A9" t="s">
        <v>72</v>
      </c>
      <c r="B9" s="14">
        <f>SUM(B10:B81)</f>
        <v>1203</v>
      </c>
      <c r="C9" s="317">
        <f>SUM(C10:C81)</f>
        <v>0.18980751025560125</v>
      </c>
      <c r="E9" s="29"/>
      <c r="F9" s="29"/>
      <c r="G9" s="211"/>
    </row>
    <row r="10" spans="1:8" ht="18" customHeight="1" x14ac:dyDescent="0.3">
      <c r="A10" s="62" t="s">
        <v>823</v>
      </c>
      <c r="B10" s="277">
        <v>186</v>
      </c>
      <c r="C10" s="318">
        <f>B10/$D$8</f>
        <v>2.9346797096875987E-2</v>
      </c>
      <c r="E10" s="29"/>
      <c r="F10" s="29"/>
      <c r="G10" s="211"/>
    </row>
    <row r="11" spans="1:8" ht="18" customHeight="1" x14ac:dyDescent="0.3">
      <c r="A11" t="s">
        <v>824</v>
      </c>
      <c r="B11" s="14">
        <v>131</v>
      </c>
      <c r="C11" s="317">
        <f>B11/$D$8</f>
        <v>2.0668980751025561E-2</v>
      </c>
      <c r="E11" s="29"/>
      <c r="F11" s="29"/>
      <c r="G11" s="211"/>
    </row>
    <row r="12" spans="1:8" ht="18" customHeight="1" x14ac:dyDescent="0.3">
      <c r="A12" t="s">
        <v>825</v>
      </c>
      <c r="B12" s="14">
        <v>115</v>
      </c>
      <c r="C12" s="317">
        <f t="shared" ref="C12:C75" si="0">B12/$D$8</f>
        <v>1.8144525086778163E-2</v>
      </c>
      <c r="E12" s="29"/>
      <c r="F12" s="29"/>
      <c r="G12" s="211"/>
    </row>
    <row r="13" spans="1:8" ht="18" customHeight="1" x14ac:dyDescent="0.3">
      <c r="A13" t="s">
        <v>826</v>
      </c>
      <c r="B13" s="14">
        <v>83</v>
      </c>
      <c r="C13" s="317">
        <f t="shared" si="0"/>
        <v>1.3095613758283371E-2</v>
      </c>
      <c r="E13" s="29"/>
      <c r="F13" s="29"/>
      <c r="G13" s="211"/>
    </row>
    <row r="14" spans="1:8" ht="18" customHeight="1" x14ac:dyDescent="0.3">
      <c r="A14" t="s">
        <v>827</v>
      </c>
      <c r="B14" s="14">
        <v>72</v>
      </c>
      <c r="C14" s="317">
        <f t="shared" si="0"/>
        <v>1.1360050489113285E-2</v>
      </c>
      <c r="E14" s="29"/>
      <c r="F14" s="29"/>
      <c r="G14" s="211"/>
    </row>
    <row r="15" spans="1:8" ht="18" customHeight="1" x14ac:dyDescent="0.3">
      <c r="A15" t="s">
        <v>828</v>
      </c>
      <c r="B15" s="14">
        <v>65</v>
      </c>
      <c r="C15" s="317">
        <f t="shared" si="0"/>
        <v>1.0255601136005049E-2</v>
      </c>
      <c r="E15" s="29"/>
      <c r="F15" s="29"/>
      <c r="G15" s="211"/>
    </row>
    <row r="16" spans="1:8" ht="18" customHeight="1" x14ac:dyDescent="0.3">
      <c r="A16" t="s">
        <v>829</v>
      </c>
      <c r="B16" s="14">
        <v>64</v>
      </c>
      <c r="C16" s="317">
        <f t="shared" si="0"/>
        <v>1.0097822656989587E-2</v>
      </c>
      <c r="E16" s="29"/>
      <c r="F16" s="29"/>
      <c r="G16" s="211"/>
    </row>
    <row r="17" spans="1:7" ht="18" customHeight="1" x14ac:dyDescent="0.3">
      <c r="A17" t="s">
        <v>830</v>
      </c>
      <c r="B17" s="14">
        <v>57</v>
      </c>
      <c r="C17" s="317">
        <f t="shared" si="0"/>
        <v>8.9933733038813513E-3</v>
      </c>
      <c r="E17" s="29"/>
      <c r="F17" s="29"/>
      <c r="G17" s="211"/>
    </row>
    <row r="18" spans="1:7" ht="18" customHeight="1" x14ac:dyDescent="0.3">
      <c r="A18" t="s">
        <v>831</v>
      </c>
      <c r="B18" s="14">
        <v>43</v>
      </c>
      <c r="C18" s="317">
        <f t="shared" si="0"/>
        <v>6.7844745976648789E-3</v>
      </c>
      <c r="E18" s="29"/>
      <c r="F18" s="29"/>
      <c r="G18" s="211"/>
    </row>
    <row r="19" spans="1:7" ht="18" customHeight="1" x14ac:dyDescent="0.3">
      <c r="A19" t="s">
        <v>832</v>
      </c>
      <c r="B19" s="14">
        <v>33</v>
      </c>
      <c r="C19" s="317">
        <f t="shared" si="0"/>
        <v>5.2066898075102553E-3</v>
      </c>
      <c r="E19" s="29"/>
      <c r="F19" s="29"/>
      <c r="G19" s="211"/>
    </row>
    <row r="20" spans="1:7" ht="18" customHeight="1" x14ac:dyDescent="0.3">
      <c r="A20" t="s">
        <v>833</v>
      </c>
      <c r="B20" s="14">
        <v>26</v>
      </c>
      <c r="C20" s="317">
        <f t="shared" si="0"/>
        <v>4.1022404544020195E-3</v>
      </c>
      <c r="E20" s="29"/>
      <c r="F20" s="29"/>
      <c r="G20" s="211"/>
    </row>
    <row r="21" spans="1:7" ht="18" customHeight="1" x14ac:dyDescent="0.3">
      <c r="A21" t="s">
        <v>834</v>
      </c>
      <c r="B21" s="14">
        <v>25</v>
      </c>
      <c r="C21" s="317">
        <f t="shared" si="0"/>
        <v>3.9444619753865569E-3</v>
      </c>
      <c r="E21" s="29"/>
      <c r="F21" s="29"/>
      <c r="G21" s="211"/>
    </row>
    <row r="22" spans="1:7" ht="18" customHeight="1" x14ac:dyDescent="0.3">
      <c r="A22" t="s">
        <v>835</v>
      </c>
      <c r="B22" s="14">
        <v>23</v>
      </c>
      <c r="C22" s="317">
        <f t="shared" si="0"/>
        <v>3.6289050173556325E-3</v>
      </c>
      <c r="E22" s="29"/>
      <c r="F22" s="29"/>
      <c r="G22" s="211"/>
    </row>
    <row r="23" spans="1:7" ht="18" customHeight="1" x14ac:dyDescent="0.3">
      <c r="A23" t="s">
        <v>836</v>
      </c>
      <c r="B23" s="14">
        <v>18</v>
      </c>
      <c r="C23" s="317">
        <f t="shared" si="0"/>
        <v>2.8400126222783212E-3</v>
      </c>
      <c r="E23" s="29"/>
      <c r="F23" s="29"/>
      <c r="G23" s="211"/>
    </row>
    <row r="24" spans="1:7" ht="18" customHeight="1" x14ac:dyDescent="0.3">
      <c r="A24" t="s">
        <v>837</v>
      </c>
      <c r="B24" s="14">
        <v>17</v>
      </c>
      <c r="C24" s="317">
        <f t="shared" si="0"/>
        <v>2.682234143262859E-3</v>
      </c>
      <c r="E24" s="29"/>
      <c r="F24" s="29"/>
      <c r="G24" s="211"/>
    </row>
    <row r="25" spans="1:7" ht="18" customHeight="1" x14ac:dyDescent="0.3">
      <c r="A25" t="s">
        <v>838</v>
      </c>
      <c r="B25" s="14">
        <v>16</v>
      </c>
      <c r="C25" s="317">
        <f t="shared" si="0"/>
        <v>2.5244556642473968E-3</v>
      </c>
      <c r="E25" s="29"/>
      <c r="F25" s="29"/>
      <c r="G25" s="211"/>
    </row>
    <row r="26" spans="1:7" ht="18" customHeight="1" x14ac:dyDescent="0.3">
      <c r="A26" t="s">
        <v>839</v>
      </c>
      <c r="B26" s="14">
        <v>15</v>
      </c>
      <c r="C26" s="317">
        <f t="shared" si="0"/>
        <v>2.3666771852319341E-3</v>
      </c>
      <c r="E26" s="29"/>
      <c r="F26" s="29"/>
      <c r="G26" s="211"/>
    </row>
    <row r="27" spans="1:7" ht="18" customHeight="1" x14ac:dyDescent="0.3">
      <c r="A27" t="s">
        <v>840</v>
      </c>
      <c r="B27" s="14">
        <v>14</v>
      </c>
      <c r="C27" s="317">
        <f t="shared" si="0"/>
        <v>2.208898706216472E-3</v>
      </c>
      <c r="E27" s="29"/>
      <c r="F27" s="29"/>
      <c r="G27" s="211"/>
    </row>
    <row r="28" spans="1:7" ht="18" customHeight="1" x14ac:dyDescent="0.3">
      <c r="A28" t="s">
        <v>841</v>
      </c>
      <c r="B28" s="14">
        <v>13</v>
      </c>
      <c r="C28" s="317">
        <f t="shared" si="0"/>
        <v>2.0511202272010098E-3</v>
      </c>
      <c r="E28" s="29"/>
      <c r="F28" s="29"/>
      <c r="G28" s="211"/>
    </row>
    <row r="29" spans="1:7" ht="18" customHeight="1" x14ac:dyDescent="0.3">
      <c r="A29" t="s">
        <v>842</v>
      </c>
      <c r="B29" s="14">
        <v>13</v>
      </c>
      <c r="C29" s="317">
        <f t="shared" si="0"/>
        <v>2.0511202272010098E-3</v>
      </c>
      <c r="E29" s="29"/>
      <c r="F29" s="29"/>
      <c r="G29" s="211"/>
    </row>
    <row r="30" spans="1:7" ht="18" customHeight="1" x14ac:dyDescent="0.3">
      <c r="A30" t="s">
        <v>843</v>
      </c>
      <c r="B30" s="14">
        <v>13</v>
      </c>
      <c r="C30" s="317">
        <f t="shared" si="0"/>
        <v>2.0511202272010098E-3</v>
      </c>
      <c r="E30" s="29"/>
      <c r="F30" s="29"/>
      <c r="G30" s="211"/>
    </row>
    <row r="31" spans="1:7" ht="18" customHeight="1" x14ac:dyDescent="0.3">
      <c r="A31" t="s">
        <v>844</v>
      </c>
      <c r="B31" s="14">
        <v>12</v>
      </c>
      <c r="C31" s="317">
        <f t="shared" si="0"/>
        <v>1.8933417481855476E-3</v>
      </c>
      <c r="E31" s="29"/>
      <c r="F31" s="29"/>
      <c r="G31" s="211"/>
    </row>
    <row r="32" spans="1:7" ht="18" customHeight="1" x14ac:dyDescent="0.3">
      <c r="A32" t="s">
        <v>845</v>
      </c>
      <c r="B32" s="14">
        <v>11</v>
      </c>
      <c r="C32" s="317">
        <f t="shared" si="0"/>
        <v>1.7355632691700852E-3</v>
      </c>
      <c r="E32" s="29"/>
      <c r="F32" s="29"/>
      <c r="G32" s="211"/>
    </row>
    <row r="33" spans="1:7" ht="18" customHeight="1" x14ac:dyDescent="0.3">
      <c r="A33" t="s">
        <v>846</v>
      </c>
      <c r="B33" s="14">
        <v>11</v>
      </c>
      <c r="C33" s="317">
        <f t="shared" si="0"/>
        <v>1.7355632691700852E-3</v>
      </c>
      <c r="E33" s="29"/>
      <c r="F33" s="29"/>
      <c r="G33" s="211"/>
    </row>
    <row r="34" spans="1:7" ht="18" customHeight="1" x14ac:dyDescent="0.3">
      <c r="A34" t="s">
        <v>847</v>
      </c>
      <c r="B34" s="14">
        <v>10</v>
      </c>
      <c r="C34" s="317">
        <f t="shared" si="0"/>
        <v>1.577784790154623E-3</v>
      </c>
      <c r="E34" s="29"/>
      <c r="F34" s="29"/>
      <c r="G34" s="211"/>
    </row>
    <row r="35" spans="1:7" ht="18" customHeight="1" x14ac:dyDescent="0.3">
      <c r="A35" t="s">
        <v>848</v>
      </c>
      <c r="B35" s="14">
        <v>6</v>
      </c>
      <c r="C35" s="317">
        <f t="shared" si="0"/>
        <v>9.4667087409277379E-4</v>
      </c>
      <c r="E35" s="29"/>
      <c r="F35" s="29"/>
      <c r="G35" s="211"/>
    </row>
    <row r="36" spans="1:7" ht="18" customHeight="1" x14ac:dyDescent="0.3">
      <c r="A36" t="s">
        <v>849</v>
      </c>
      <c r="B36" s="14">
        <v>6</v>
      </c>
      <c r="C36" s="317">
        <f t="shared" si="0"/>
        <v>9.4667087409277379E-4</v>
      </c>
      <c r="E36" s="29"/>
      <c r="F36" s="29"/>
      <c r="G36" s="211"/>
    </row>
    <row r="37" spans="1:7" ht="18" customHeight="1" x14ac:dyDescent="0.3">
      <c r="A37" t="s">
        <v>850</v>
      </c>
      <c r="B37" s="14">
        <v>6</v>
      </c>
      <c r="C37" s="317">
        <f t="shared" si="0"/>
        <v>9.4667087409277379E-4</v>
      </c>
      <c r="E37" s="29"/>
      <c r="F37" s="29"/>
      <c r="G37" s="211"/>
    </row>
    <row r="38" spans="1:7" ht="18" customHeight="1" x14ac:dyDescent="0.3">
      <c r="A38" t="s">
        <v>851</v>
      </c>
      <c r="B38" s="14">
        <v>6</v>
      </c>
      <c r="C38" s="317">
        <f t="shared" si="0"/>
        <v>9.4667087409277379E-4</v>
      </c>
      <c r="E38" s="29"/>
      <c r="F38" s="29"/>
      <c r="G38" s="211"/>
    </row>
    <row r="39" spans="1:7" ht="18" customHeight="1" x14ac:dyDescent="0.3">
      <c r="A39" t="s">
        <v>852</v>
      </c>
      <c r="B39" s="14">
        <v>5</v>
      </c>
      <c r="C39" s="317">
        <f t="shared" si="0"/>
        <v>7.8889239507731149E-4</v>
      </c>
      <c r="E39" s="29"/>
      <c r="F39" s="29"/>
      <c r="G39" s="211"/>
    </row>
    <row r="40" spans="1:7" ht="18" customHeight="1" x14ac:dyDescent="0.3">
      <c r="A40" t="s">
        <v>853</v>
      </c>
      <c r="B40" s="14">
        <v>5</v>
      </c>
      <c r="C40" s="317">
        <f t="shared" si="0"/>
        <v>7.8889239507731149E-4</v>
      </c>
      <c r="E40" s="29"/>
      <c r="F40" s="29"/>
      <c r="G40" s="211"/>
    </row>
    <row r="41" spans="1:7" ht="18" customHeight="1" x14ac:dyDescent="0.3">
      <c r="A41" t="s">
        <v>854</v>
      </c>
      <c r="B41" s="14">
        <v>4</v>
      </c>
      <c r="C41" s="317">
        <f t="shared" si="0"/>
        <v>6.3111391606184919E-4</v>
      </c>
      <c r="E41" s="29"/>
      <c r="F41" s="29"/>
      <c r="G41" s="211"/>
    </row>
    <row r="42" spans="1:7" ht="18" customHeight="1" x14ac:dyDescent="0.3">
      <c r="A42" t="s">
        <v>855</v>
      </c>
      <c r="B42" s="14">
        <v>4</v>
      </c>
      <c r="C42" s="317">
        <f t="shared" si="0"/>
        <v>6.3111391606184919E-4</v>
      </c>
      <c r="E42" s="29"/>
      <c r="F42" s="29"/>
      <c r="G42" s="211"/>
    </row>
    <row r="43" spans="1:7" ht="18" customHeight="1" x14ac:dyDescent="0.3">
      <c r="A43" t="s">
        <v>856</v>
      </c>
      <c r="B43" s="14">
        <v>4</v>
      </c>
      <c r="C43" s="317">
        <f t="shared" si="0"/>
        <v>6.3111391606184919E-4</v>
      </c>
      <c r="E43" s="29"/>
      <c r="F43" s="29"/>
      <c r="G43" s="211"/>
    </row>
    <row r="44" spans="1:7" ht="18" customHeight="1" x14ac:dyDescent="0.3">
      <c r="A44" t="s">
        <v>857</v>
      </c>
      <c r="B44" s="14">
        <v>4</v>
      </c>
      <c r="C44" s="317">
        <f t="shared" si="0"/>
        <v>6.3111391606184919E-4</v>
      </c>
      <c r="E44" s="29"/>
      <c r="F44" s="29"/>
      <c r="G44" s="211"/>
    </row>
    <row r="45" spans="1:7" ht="18" customHeight="1" x14ac:dyDescent="0.3">
      <c r="A45" t="s">
        <v>858</v>
      </c>
      <c r="B45" s="14">
        <v>4</v>
      </c>
      <c r="C45" s="317">
        <f t="shared" si="0"/>
        <v>6.3111391606184919E-4</v>
      </c>
      <c r="E45" s="29"/>
      <c r="F45" s="29"/>
      <c r="G45" s="211"/>
    </row>
    <row r="46" spans="1:7" ht="18" customHeight="1" x14ac:dyDescent="0.3">
      <c r="A46" t="s">
        <v>859</v>
      </c>
      <c r="B46" s="14">
        <v>4</v>
      </c>
      <c r="C46" s="317">
        <f t="shared" si="0"/>
        <v>6.3111391606184919E-4</v>
      </c>
      <c r="E46" s="29"/>
      <c r="F46" s="29"/>
      <c r="G46" s="211"/>
    </row>
    <row r="47" spans="1:7" ht="18" customHeight="1" x14ac:dyDescent="0.3">
      <c r="A47" t="s">
        <v>860</v>
      </c>
      <c r="B47" s="14">
        <v>3</v>
      </c>
      <c r="C47" s="317">
        <f t="shared" si="0"/>
        <v>4.7333543704638689E-4</v>
      </c>
      <c r="E47" s="29"/>
      <c r="F47" s="29"/>
      <c r="G47" s="211"/>
    </row>
    <row r="48" spans="1:7" ht="18" customHeight="1" x14ac:dyDescent="0.3">
      <c r="A48" t="s">
        <v>861</v>
      </c>
      <c r="B48" s="14">
        <v>3</v>
      </c>
      <c r="C48" s="317">
        <f t="shared" si="0"/>
        <v>4.7333543704638689E-4</v>
      </c>
      <c r="E48" s="29"/>
      <c r="F48" s="29"/>
      <c r="G48" s="211"/>
    </row>
    <row r="49" spans="1:7" ht="18" customHeight="1" x14ac:dyDescent="0.3">
      <c r="A49" t="s">
        <v>862</v>
      </c>
      <c r="B49" s="14">
        <v>3</v>
      </c>
      <c r="C49" s="317">
        <f t="shared" si="0"/>
        <v>4.7333543704638689E-4</v>
      </c>
      <c r="E49" s="29"/>
      <c r="F49" s="29"/>
      <c r="G49" s="211"/>
    </row>
    <row r="50" spans="1:7" ht="18" customHeight="1" x14ac:dyDescent="0.3">
      <c r="A50" t="s">
        <v>863</v>
      </c>
      <c r="B50" s="14">
        <v>3</v>
      </c>
      <c r="C50" s="317">
        <f t="shared" si="0"/>
        <v>4.7333543704638689E-4</v>
      </c>
      <c r="E50" s="29"/>
      <c r="F50" s="29"/>
      <c r="G50" s="211"/>
    </row>
    <row r="51" spans="1:7" ht="18" customHeight="1" x14ac:dyDescent="0.3">
      <c r="A51" t="s">
        <v>864</v>
      </c>
      <c r="B51" s="14">
        <v>3</v>
      </c>
      <c r="C51" s="317">
        <f t="shared" si="0"/>
        <v>4.7333543704638689E-4</v>
      </c>
      <c r="E51" s="29"/>
      <c r="F51" s="29"/>
      <c r="G51" s="29"/>
    </row>
    <row r="52" spans="1:7" ht="18" customHeight="1" x14ac:dyDescent="0.3">
      <c r="A52" t="s">
        <v>865</v>
      </c>
      <c r="B52" s="14">
        <v>3</v>
      </c>
      <c r="C52" s="317">
        <f t="shared" si="0"/>
        <v>4.7333543704638689E-4</v>
      </c>
      <c r="E52" s="29"/>
      <c r="F52" s="29"/>
      <c r="G52" s="29"/>
    </row>
    <row r="53" spans="1:7" ht="18" customHeight="1" x14ac:dyDescent="0.3">
      <c r="A53" t="s">
        <v>866</v>
      </c>
      <c r="B53" s="14">
        <v>3</v>
      </c>
      <c r="C53" s="317">
        <f t="shared" si="0"/>
        <v>4.7333543704638689E-4</v>
      </c>
      <c r="E53" s="29"/>
      <c r="F53" s="29"/>
      <c r="G53" s="29"/>
    </row>
    <row r="54" spans="1:7" ht="18" customHeight="1" x14ac:dyDescent="0.3">
      <c r="A54" t="s">
        <v>867</v>
      </c>
      <c r="B54" s="14">
        <v>2</v>
      </c>
      <c r="C54" s="317">
        <f t="shared" si="0"/>
        <v>3.155569580309246E-4</v>
      </c>
      <c r="E54" s="29"/>
      <c r="F54" s="29"/>
      <c r="G54" s="29"/>
    </row>
    <row r="55" spans="1:7" ht="18" customHeight="1" x14ac:dyDescent="0.3">
      <c r="A55" t="s">
        <v>868</v>
      </c>
      <c r="B55" s="14">
        <v>2</v>
      </c>
      <c r="C55" s="317">
        <f t="shared" si="0"/>
        <v>3.155569580309246E-4</v>
      </c>
      <c r="E55" s="29"/>
      <c r="F55" s="29"/>
      <c r="G55" s="29"/>
    </row>
    <row r="56" spans="1:7" ht="18" customHeight="1" x14ac:dyDescent="0.3">
      <c r="A56" t="s">
        <v>869</v>
      </c>
      <c r="B56" s="14">
        <v>2</v>
      </c>
      <c r="C56" s="317">
        <f t="shared" si="0"/>
        <v>3.155569580309246E-4</v>
      </c>
      <c r="E56" s="29"/>
      <c r="F56" s="29"/>
      <c r="G56" s="29"/>
    </row>
    <row r="57" spans="1:7" ht="18" customHeight="1" x14ac:dyDescent="0.3">
      <c r="A57" t="s">
        <v>870</v>
      </c>
      <c r="B57" s="14">
        <v>2</v>
      </c>
      <c r="C57" s="317">
        <f t="shared" si="0"/>
        <v>3.155569580309246E-4</v>
      </c>
      <c r="E57" s="29"/>
      <c r="F57" s="29"/>
      <c r="G57" s="29"/>
    </row>
    <row r="58" spans="1:7" ht="18" customHeight="1" x14ac:dyDescent="0.3">
      <c r="A58" t="s">
        <v>871</v>
      </c>
      <c r="B58" s="14">
        <v>2</v>
      </c>
      <c r="C58" s="317">
        <f t="shared" si="0"/>
        <v>3.155569580309246E-4</v>
      </c>
      <c r="E58" s="29"/>
      <c r="F58" s="29"/>
      <c r="G58" s="29"/>
    </row>
    <row r="59" spans="1:7" ht="18" customHeight="1" x14ac:dyDescent="0.3">
      <c r="A59" t="s">
        <v>872</v>
      </c>
      <c r="B59" s="14">
        <v>2</v>
      </c>
      <c r="C59" s="317">
        <f t="shared" si="0"/>
        <v>3.155569580309246E-4</v>
      </c>
      <c r="E59" s="29"/>
      <c r="F59" s="29"/>
      <c r="G59" s="29"/>
    </row>
    <row r="60" spans="1:7" ht="18" customHeight="1" x14ac:dyDescent="0.3">
      <c r="A60" t="s">
        <v>873</v>
      </c>
      <c r="B60" s="14">
        <v>2</v>
      </c>
      <c r="C60" s="317">
        <f t="shared" si="0"/>
        <v>3.155569580309246E-4</v>
      </c>
      <c r="E60" s="29"/>
      <c r="F60" s="29"/>
      <c r="G60" s="29"/>
    </row>
    <row r="61" spans="1:7" ht="18" customHeight="1" x14ac:dyDescent="0.3">
      <c r="A61" t="s">
        <v>874</v>
      </c>
      <c r="B61" s="14">
        <v>2</v>
      </c>
      <c r="C61" s="317">
        <f t="shared" si="0"/>
        <v>3.155569580309246E-4</v>
      </c>
      <c r="E61" s="29"/>
      <c r="F61" s="29"/>
      <c r="G61" s="29"/>
    </row>
    <row r="62" spans="1:7" ht="18" customHeight="1" x14ac:dyDescent="0.3">
      <c r="A62" t="s">
        <v>875</v>
      </c>
      <c r="B62" s="14">
        <v>2</v>
      </c>
      <c r="C62" s="317">
        <f t="shared" si="0"/>
        <v>3.155569580309246E-4</v>
      </c>
      <c r="E62" s="29"/>
      <c r="F62" s="29"/>
      <c r="G62" s="29"/>
    </row>
    <row r="63" spans="1:7" ht="18" customHeight="1" x14ac:dyDescent="0.3">
      <c r="A63" t="s">
        <v>876</v>
      </c>
      <c r="B63" s="14">
        <v>2</v>
      </c>
      <c r="C63" s="317">
        <f t="shared" si="0"/>
        <v>3.155569580309246E-4</v>
      </c>
      <c r="E63" s="29"/>
      <c r="F63" s="29"/>
      <c r="G63" s="29"/>
    </row>
    <row r="64" spans="1:7" ht="18" customHeight="1" x14ac:dyDescent="0.3">
      <c r="A64" t="s">
        <v>877</v>
      </c>
      <c r="B64" s="14">
        <v>2</v>
      </c>
      <c r="C64" s="317">
        <f t="shared" si="0"/>
        <v>3.155569580309246E-4</v>
      </c>
      <c r="E64" s="29"/>
      <c r="F64" s="29"/>
      <c r="G64" s="29"/>
    </row>
    <row r="65" spans="1:7" ht="18" customHeight="1" x14ac:dyDescent="0.3">
      <c r="A65" t="s">
        <v>878</v>
      </c>
      <c r="B65" s="14">
        <v>1</v>
      </c>
      <c r="C65" s="317">
        <f t="shared" si="0"/>
        <v>1.577784790154623E-4</v>
      </c>
      <c r="E65" s="29"/>
      <c r="F65" s="29"/>
      <c r="G65" s="29"/>
    </row>
    <row r="66" spans="1:7" ht="18" customHeight="1" x14ac:dyDescent="0.3">
      <c r="A66" t="s">
        <v>879</v>
      </c>
      <c r="B66" s="14">
        <v>1</v>
      </c>
      <c r="C66" s="317">
        <f t="shared" si="0"/>
        <v>1.577784790154623E-4</v>
      </c>
      <c r="E66" s="29"/>
      <c r="F66" s="29"/>
      <c r="G66" s="29"/>
    </row>
    <row r="67" spans="1:7" ht="18" customHeight="1" x14ac:dyDescent="0.3">
      <c r="A67" t="s">
        <v>880</v>
      </c>
      <c r="B67">
        <v>1</v>
      </c>
      <c r="C67" s="317">
        <f t="shared" si="0"/>
        <v>1.577784790154623E-4</v>
      </c>
      <c r="E67" s="29"/>
      <c r="F67" s="29"/>
      <c r="G67" s="29"/>
    </row>
    <row r="68" spans="1:7" ht="18" customHeight="1" x14ac:dyDescent="0.3">
      <c r="A68" t="s">
        <v>881</v>
      </c>
      <c r="B68">
        <v>1</v>
      </c>
      <c r="C68" s="317">
        <f t="shared" si="0"/>
        <v>1.577784790154623E-4</v>
      </c>
      <c r="E68" s="29"/>
      <c r="F68" s="29"/>
      <c r="G68" s="29"/>
    </row>
    <row r="69" spans="1:7" ht="18" customHeight="1" x14ac:dyDescent="0.3">
      <c r="A69" t="s">
        <v>882</v>
      </c>
      <c r="B69">
        <v>1</v>
      </c>
      <c r="C69" s="317">
        <f t="shared" si="0"/>
        <v>1.577784790154623E-4</v>
      </c>
      <c r="E69" s="29"/>
      <c r="F69" s="29"/>
      <c r="G69" s="29"/>
    </row>
    <row r="70" spans="1:7" ht="18" customHeight="1" x14ac:dyDescent="0.3">
      <c r="A70" t="s">
        <v>883</v>
      </c>
      <c r="B70">
        <v>1</v>
      </c>
      <c r="C70" s="317">
        <f t="shared" si="0"/>
        <v>1.577784790154623E-4</v>
      </c>
      <c r="E70" s="29"/>
      <c r="F70" s="29"/>
      <c r="G70" s="29"/>
    </row>
    <row r="71" spans="1:7" ht="18" customHeight="1" x14ac:dyDescent="0.3">
      <c r="A71" t="s">
        <v>884</v>
      </c>
      <c r="B71">
        <v>1</v>
      </c>
      <c r="C71" s="317">
        <f t="shared" si="0"/>
        <v>1.577784790154623E-4</v>
      </c>
      <c r="E71" s="29"/>
      <c r="F71" s="29"/>
      <c r="G71" s="29"/>
    </row>
    <row r="72" spans="1:7" x14ac:dyDescent="0.3">
      <c r="A72" t="s">
        <v>885</v>
      </c>
      <c r="B72" s="14">
        <v>1</v>
      </c>
      <c r="C72" s="317">
        <f>B72/$D$8</f>
        <v>1.577784790154623E-4</v>
      </c>
      <c r="E72" s="29"/>
      <c r="F72" s="29"/>
      <c r="G72" s="29"/>
    </row>
    <row r="73" spans="1:7" x14ac:dyDescent="0.3">
      <c r="A73" t="s">
        <v>886</v>
      </c>
      <c r="B73">
        <v>1</v>
      </c>
      <c r="C73" s="317">
        <f t="shared" si="0"/>
        <v>1.577784790154623E-4</v>
      </c>
      <c r="E73" s="29"/>
      <c r="F73" s="29"/>
      <c r="G73" s="29"/>
    </row>
    <row r="74" spans="1:7" x14ac:dyDescent="0.3">
      <c r="A74" t="s">
        <v>887</v>
      </c>
      <c r="B74">
        <v>1</v>
      </c>
      <c r="C74" s="317">
        <f t="shared" si="0"/>
        <v>1.577784790154623E-4</v>
      </c>
      <c r="E74" s="29"/>
      <c r="F74" s="29"/>
      <c r="G74" s="29"/>
    </row>
    <row r="75" spans="1:7" x14ac:dyDescent="0.3">
      <c r="A75" t="s">
        <v>888</v>
      </c>
      <c r="B75">
        <v>1</v>
      </c>
      <c r="C75" s="317">
        <f t="shared" si="0"/>
        <v>1.577784790154623E-4</v>
      </c>
      <c r="E75" s="29"/>
      <c r="F75" s="29"/>
      <c r="G75" s="29"/>
    </row>
    <row r="76" spans="1:7" x14ac:dyDescent="0.3">
      <c r="A76" t="s">
        <v>889</v>
      </c>
      <c r="B76">
        <v>1</v>
      </c>
      <c r="C76" s="317">
        <f t="shared" ref="C76:C81" si="1">B76/$D$8</f>
        <v>1.577784790154623E-4</v>
      </c>
      <c r="E76" s="29"/>
      <c r="F76" s="29"/>
      <c r="G76" s="29"/>
    </row>
    <row r="77" spans="1:7" x14ac:dyDescent="0.3">
      <c r="A77" t="s">
        <v>890</v>
      </c>
      <c r="B77">
        <v>1</v>
      </c>
      <c r="C77" s="317">
        <f t="shared" si="1"/>
        <v>1.577784790154623E-4</v>
      </c>
      <c r="E77" s="29"/>
      <c r="F77" s="29"/>
      <c r="G77" s="29"/>
    </row>
    <row r="78" spans="1:7" x14ac:dyDescent="0.3">
      <c r="A78" t="s">
        <v>891</v>
      </c>
      <c r="B78">
        <v>1</v>
      </c>
      <c r="C78" s="317">
        <f t="shared" si="1"/>
        <v>1.577784790154623E-4</v>
      </c>
      <c r="E78" s="29"/>
      <c r="F78" s="29"/>
      <c r="G78" s="29"/>
    </row>
    <row r="79" spans="1:7" x14ac:dyDescent="0.3">
      <c r="A79" t="s">
        <v>892</v>
      </c>
      <c r="B79">
        <v>1</v>
      </c>
      <c r="C79" s="317">
        <f t="shared" si="1"/>
        <v>1.577784790154623E-4</v>
      </c>
      <c r="E79" s="29"/>
      <c r="F79" s="29"/>
      <c r="G79" s="29"/>
    </row>
    <row r="80" spans="1:7" x14ac:dyDescent="0.3">
      <c r="A80" t="s">
        <v>893</v>
      </c>
      <c r="B80">
        <v>1</v>
      </c>
      <c r="C80" s="317">
        <f t="shared" si="1"/>
        <v>1.577784790154623E-4</v>
      </c>
      <c r="E80" s="29"/>
      <c r="F80" s="29"/>
      <c r="G80" s="29"/>
    </row>
    <row r="81" spans="3:7" x14ac:dyDescent="0.3">
      <c r="C81" s="317">
        <f t="shared" si="1"/>
        <v>0</v>
      </c>
      <c r="E81" s="29"/>
      <c r="F81" s="29"/>
      <c r="G81" s="29"/>
    </row>
  </sheetData>
  <mergeCells count="3">
    <mergeCell ref="A3:H3"/>
    <mergeCell ref="A5:C5"/>
    <mergeCell ref="E5:G5"/>
  </mergeCells>
  <hyperlinks>
    <hyperlink ref="A3:H3" location="INHALT!A1" display="zum Inhaltsverzeichnis" xr:uid="{3177C750-48A3-477D-99B4-1C7C0AEEF321}"/>
  </hyperlinks>
  <pageMargins left="0.7" right="0.7" top="0.78740157499999996" bottom="0.78740157499999996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E1A-9072-4EE2-B067-3BC29F42B0DE}">
  <dimension ref="A1:H84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77.28515625" bestFit="1" customWidth="1"/>
    <col min="3" max="6" width="9.7109375" customWidth="1"/>
  </cols>
  <sheetData>
    <row r="1" spans="1:8" ht="48.75" customHeight="1" x14ac:dyDescent="0.3"/>
    <row r="2" spans="1:8" ht="18" x14ac:dyDescent="0.35">
      <c r="A2" s="4" t="s">
        <v>120</v>
      </c>
    </row>
    <row r="3" spans="1:8" x14ac:dyDescent="0.3">
      <c r="A3" s="71" t="s">
        <v>5</v>
      </c>
      <c r="B3" s="71"/>
      <c r="C3" s="71"/>
      <c r="D3" s="71"/>
      <c r="E3" s="71"/>
      <c r="F3" s="71"/>
      <c r="G3" s="71"/>
      <c r="H3" s="71"/>
    </row>
    <row r="4" spans="1:8" ht="30" customHeight="1" x14ac:dyDescent="0.3">
      <c r="A4" s="347"/>
      <c r="B4" s="347"/>
      <c r="C4" s="40"/>
      <c r="D4" s="39"/>
      <c r="E4" s="39"/>
      <c r="F4" s="39"/>
    </row>
    <row r="5" spans="1:8" ht="18" customHeight="1" x14ac:dyDescent="0.3">
      <c r="A5" s="362" t="s">
        <v>791</v>
      </c>
      <c r="B5" s="362"/>
      <c r="C5" s="362"/>
      <c r="D5" s="362"/>
      <c r="E5" s="362"/>
      <c r="F5" s="362"/>
    </row>
    <row r="6" spans="1:8" ht="33.75" customHeight="1" x14ac:dyDescent="0.3">
      <c r="A6" s="375"/>
      <c r="B6" s="375"/>
      <c r="C6" s="374" t="s">
        <v>75</v>
      </c>
      <c r="D6" s="374"/>
      <c r="E6" s="374"/>
      <c r="F6" s="374"/>
    </row>
    <row r="7" spans="1:8" ht="20.25" customHeight="1" x14ac:dyDescent="0.3">
      <c r="A7" s="171" t="s">
        <v>73</v>
      </c>
      <c r="B7" s="170" t="s">
        <v>74</v>
      </c>
      <c r="C7" s="171" t="s">
        <v>76</v>
      </c>
      <c r="D7" s="171" t="s">
        <v>52</v>
      </c>
      <c r="E7" s="171" t="s">
        <v>53</v>
      </c>
      <c r="F7" s="171" t="s">
        <v>43</v>
      </c>
    </row>
    <row r="8" spans="1:8" ht="18" customHeight="1" x14ac:dyDescent="0.3">
      <c r="A8" s="109" t="s">
        <v>201</v>
      </c>
      <c r="B8" s="146" t="s">
        <v>202</v>
      </c>
      <c r="C8" s="278">
        <v>46</v>
      </c>
      <c r="D8" s="279">
        <v>56</v>
      </c>
      <c r="E8" s="279">
        <v>0</v>
      </c>
      <c r="F8" s="279">
        <f t="shared" ref="F8:F52" si="0">SUM(C8:E8)</f>
        <v>102</v>
      </c>
    </row>
    <row r="9" spans="1:8" s="30" customFormat="1" ht="18" customHeight="1" x14ac:dyDescent="0.3">
      <c r="A9" s="109" t="s">
        <v>203</v>
      </c>
      <c r="B9" s="146" t="s">
        <v>204</v>
      </c>
      <c r="C9" s="278">
        <v>2</v>
      </c>
      <c r="D9" s="279">
        <v>3</v>
      </c>
      <c r="E9" s="279">
        <v>0</v>
      </c>
      <c r="F9" s="279">
        <f t="shared" si="0"/>
        <v>5</v>
      </c>
      <c r="G9"/>
    </row>
    <row r="10" spans="1:8" s="30" customFormat="1" ht="18" customHeight="1" x14ac:dyDescent="0.3">
      <c r="A10" s="109" t="s">
        <v>205</v>
      </c>
      <c r="B10" s="146" t="s">
        <v>206</v>
      </c>
      <c r="C10" s="278">
        <v>5</v>
      </c>
      <c r="D10" s="279">
        <v>5</v>
      </c>
      <c r="E10" s="279">
        <v>4</v>
      </c>
      <c r="F10" s="279">
        <f t="shared" si="0"/>
        <v>14</v>
      </c>
      <c r="G10"/>
    </row>
    <row r="11" spans="1:8" s="30" customFormat="1" ht="18" customHeight="1" x14ac:dyDescent="0.3">
      <c r="A11" s="109" t="s">
        <v>207</v>
      </c>
      <c r="B11" s="146" t="s">
        <v>208</v>
      </c>
      <c r="C11" s="278">
        <v>10</v>
      </c>
      <c r="D11" s="279">
        <v>27</v>
      </c>
      <c r="E11" s="279">
        <v>15</v>
      </c>
      <c r="F11" s="279">
        <f t="shared" si="0"/>
        <v>52</v>
      </c>
      <c r="G11"/>
    </row>
    <row r="12" spans="1:8" s="30" customFormat="1" ht="18" customHeight="1" x14ac:dyDescent="0.3">
      <c r="A12" s="109" t="s">
        <v>209</v>
      </c>
      <c r="B12" s="146" t="s">
        <v>210</v>
      </c>
      <c r="C12" s="278">
        <v>21</v>
      </c>
      <c r="D12" s="279">
        <v>44</v>
      </c>
      <c r="E12" s="279">
        <v>1</v>
      </c>
      <c r="F12" s="279">
        <f t="shared" si="0"/>
        <v>66</v>
      </c>
      <c r="G12"/>
    </row>
    <row r="13" spans="1:8" s="30" customFormat="1" ht="18" customHeight="1" x14ac:dyDescent="0.3">
      <c r="A13" s="109" t="s">
        <v>211</v>
      </c>
      <c r="B13" s="146" t="s">
        <v>212</v>
      </c>
      <c r="C13" s="278">
        <v>4</v>
      </c>
      <c r="D13" s="279">
        <v>10</v>
      </c>
      <c r="E13" s="279">
        <v>0</v>
      </c>
      <c r="F13" s="279">
        <f t="shared" si="0"/>
        <v>14</v>
      </c>
      <c r="G13"/>
    </row>
    <row r="14" spans="1:8" s="30" customFormat="1" ht="18" customHeight="1" x14ac:dyDescent="0.3">
      <c r="A14" s="109" t="s">
        <v>213</v>
      </c>
      <c r="B14" s="146" t="s">
        <v>214</v>
      </c>
      <c r="C14" s="278">
        <v>6</v>
      </c>
      <c r="D14" s="279">
        <v>30</v>
      </c>
      <c r="E14" s="279">
        <v>6</v>
      </c>
      <c r="F14" s="279">
        <f t="shared" si="0"/>
        <v>42</v>
      </c>
      <c r="G14"/>
    </row>
    <row r="15" spans="1:8" s="30" customFormat="1" ht="18" customHeight="1" x14ac:dyDescent="0.3">
      <c r="A15" s="109" t="s">
        <v>215</v>
      </c>
      <c r="B15" s="146" t="s">
        <v>216</v>
      </c>
      <c r="C15" s="278">
        <v>18</v>
      </c>
      <c r="D15" s="279">
        <v>50</v>
      </c>
      <c r="E15" s="279">
        <v>2</v>
      </c>
      <c r="F15" s="279">
        <f t="shared" si="0"/>
        <v>70</v>
      </c>
      <c r="G15"/>
    </row>
    <row r="16" spans="1:8" s="30" customFormat="1" ht="18" customHeight="1" x14ac:dyDescent="0.3">
      <c r="A16" s="109" t="s">
        <v>217</v>
      </c>
      <c r="B16" s="146" t="s">
        <v>218</v>
      </c>
      <c r="C16" s="278">
        <v>17</v>
      </c>
      <c r="D16" s="279">
        <v>21</v>
      </c>
      <c r="E16" s="279">
        <v>2</v>
      </c>
      <c r="F16" s="279">
        <f t="shared" si="0"/>
        <v>40</v>
      </c>
      <c r="G16"/>
    </row>
    <row r="17" spans="1:7" s="30" customFormat="1" ht="18" customHeight="1" x14ac:dyDescent="0.3">
      <c r="A17" s="109" t="s">
        <v>219</v>
      </c>
      <c r="B17" s="146" t="s">
        <v>220</v>
      </c>
      <c r="C17" s="278">
        <v>28</v>
      </c>
      <c r="D17" s="279">
        <v>58</v>
      </c>
      <c r="E17" s="279">
        <v>1</v>
      </c>
      <c r="F17" s="279">
        <f t="shared" si="0"/>
        <v>87</v>
      </c>
      <c r="G17"/>
    </row>
    <row r="18" spans="1:7" s="30" customFormat="1" ht="18" customHeight="1" x14ac:dyDescent="0.3">
      <c r="A18" s="109" t="s">
        <v>221</v>
      </c>
      <c r="B18" s="146" t="s">
        <v>222</v>
      </c>
      <c r="C18" s="278">
        <v>1</v>
      </c>
      <c r="D18" s="279">
        <v>3</v>
      </c>
      <c r="E18" s="279">
        <v>0</v>
      </c>
      <c r="F18" s="279">
        <f t="shared" si="0"/>
        <v>4</v>
      </c>
      <c r="G18"/>
    </row>
    <row r="19" spans="1:7" s="30" customFormat="1" ht="18" customHeight="1" x14ac:dyDescent="0.3">
      <c r="A19" s="109" t="s">
        <v>223</v>
      </c>
      <c r="B19" s="146" t="s">
        <v>224</v>
      </c>
      <c r="C19" s="278">
        <v>29</v>
      </c>
      <c r="D19" s="279">
        <v>38</v>
      </c>
      <c r="E19" s="279">
        <v>1</v>
      </c>
      <c r="F19" s="279">
        <f t="shared" si="0"/>
        <v>68</v>
      </c>
      <c r="G19"/>
    </row>
    <row r="20" spans="1:7" s="30" customFormat="1" ht="18" customHeight="1" x14ac:dyDescent="0.3">
      <c r="A20" s="109" t="s">
        <v>225</v>
      </c>
      <c r="B20" s="146" t="s">
        <v>226</v>
      </c>
      <c r="C20" s="278">
        <v>12</v>
      </c>
      <c r="D20" s="279">
        <v>15</v>
      </c>
      <c r="E20" s="279">
        <v>2</v>
      </c>
      <c r="F20" s="279">
        <f t="shared" si="0"/>
        <v>29</v>
      </c>
      <c r="G20"/>
    </row>
    <row r="21" spans="1:7" s="30" customFormat="1" ht="18" customHeight="1" x14ac:dyDescent="0.3">
      <c r="A21" s="109" t="s">
        <v>227</v>
      </c>
      <c r="B21" s="146" t="s">
        <v>228</v>
      </c>
      <c r="C21" s="278">
        <v>6</v>
      </c>
      <c r="D21" s="279">
        <v>85</v>
      </c>
      <c r="E21" s="279">
        <v>196</v>
      </c>
      <c r="F21" s="279">
        <f t="shared" si="0"/>
        <v>287</v>
      </c>
      <c r="G21"/>
    </row>
    <row r="22" spans="1:7" s="30" customFormat="1" ht="18" customHeight="1" x14ac:dyDescent="0.3">
      <c r="A22" s="109" t="s">
        <v>229</v>
      </c>
      <c r="B22" s="146" t="s">
        <v>230</v>
      </c>
      <c r="C22" s="278">
        <v>4</v>
      </c>
      <c r="D22" s="279">
        <v>12</v>
      </c>
      <c r="E22" s="279">
        <v>48</v>
      </c>
      <c r="F22" s="279">
        <f t="shared" si="0"/>
        <v>64</v>
      </c>
      <c r="G22"/>
    </row>
    <row r="23" spans="1:7" s="30" customFormat="1" ht="18" customHeight="1" x14ac:dyDescent="0.3">
      <c r="A23" s="109" t="s">
        <v>231</v>
      </c>
      <c r="B23" s="146" t="s">
        <v>232</v>
      </c>
      <c r="C23" s="278">
        <v>3</v>
      </c>
      <c r="D23" s="279">
        <v>2</v>
      </c>
      <c r="E23" s="279">
        <v>3</v>
      </c>
      <c r="F23" s="279">
        <f t="shared" si="0"/>
        <v>8</v>
      </c>
      <c r="G23"/>
    </row>
    <row r="24" spans="1:7" s="30" customFormat="1" ht="18" customHeight="1" x14ac:dyDescent="0.3">
      <c r="A24" s="109" t="s">
        <v>233</v>
      </c>
      <c r="B24" s="146" t="s">
        <v>234</v>
      </c>
      <c r="C24" s="278">
        <v>8</v>
      </c>
      <c r="D24" s="279">
        <v>11</v>
      </c>
      <c r="E24" s="279">
        <v>20</v>
      </c>
      <c r="F24" s="279">
        <f t="shared" si="0"/>
        <v>39</v>
      </c>
      <c r="G24"/>
    </row>
    <row r="25" spans="1:7" s="30" customFormat="1" ht="18" customHeight="1" x14ac:dyDescent="0.3">
      <c r="A25" s="109" t="s">
        <v>235</v>
      </c>
      <c r="B25" s="146" t="s">
        <v>236</v>
      </c>
      <c r="C25" s="278">
        <v>3</v>
      </c>
      <c r="D25" s="279">
        <v>27</v>
      </c>
      <c r="E25" s="279">
        <v>183</v>
      </c>
      <c r="F25" s="279">
        <f t="shared" si="0"/>
        <v>213</v>
      </c>
      <c r="G25"/>
    </row>
    <row r="26" spans="1:7" s="30" customFormat="1" ht="18" customHeight="1" x14ac:dyDescent="0.3">
      <c r="A26" s="109" t="s">
        <v>237</v>
      </c>
      <c r="B26" s="146" t="s">
        <v>238</v>
      </c>
      <c r="C26" s="278">
        <v>3</v>
      </c>
      <c r="D26" s="279">
        <v>24</v>
      </c>
      <c r="E26" s="279">
        <v>8</v>
      </c>
      <c r="F26" s="279">
        <f t="shared" si="0"/>
        <v>35</v>
      </c>
      <c r="G26"/>
    </row>
    <row r="27" spans="1:7" s="30" customFormat="1" ht="18" customHeight="1" x14ac:dyDescent="0.3">
      <c r="A27" s="109" t="s">
        <v>239</v>
      </c>
      <c r="B27" s="146" t="s">
        <v>240</v>
      </c>
      <c r="C27" s="278">
        <v>1</v>
      </c>
      <c r="D27" s="279">
        <v>56</v>
      </c>
      <c r="E27" s="279">
        <v>80</v>
      </c>
      <c r="F27" s="279">
        <f t="shared" si="0"/>
        <v>137</v>
      </c>
      <c r="G27"/>
    </row>
    <row r="28" spans="1:7" s="30" customFormat="1" ht="18" customHeight="1" x14ac:dyDescent="0.3">
      <c r="A28" s="109" t="s">
        <v>241</v>
      </c>
      <c r="B28" s="146" t="s">
        <v>242</v>
      </c>
      <c r="C28" s="278">
        <v>26</v>
      </c>
      <c r="D28" s="279">
        <v>115</v>
      </c>
      <c r="E28" s="279">
        <v>53</v>
      </c>
      <c r="F28" s="279">
        <f t="shared" si="0"/>
        <v>194</v>
      </c>
      <c r="G28"/>
    </row>
    <row r="29" spans="1:7" s="30" customFormat="1" ht="18" customHeight="1" x14ac:dyDescent="0.3">
      <c r="A29" s="109" t="s">
        <v>243</v>
      </c>
      <c r="B29" s="146" t="s">
        <v>244</v>
      </c>
      <c r="C29" s="278">
        <v>3</v>
      </c>
      <c r="D29" s="279">
        <v>17</v>
      </c>
      <c r="E29" s="279">
        <v>31</v>
      </c>
      <c r="F29" s="279">
        <f t="shared" si="0"/>
        <v>51</v>
      </c>
      <c r="G29"/>
    </row>
    <row r="30" spans="1:7" ht="18" customHeight="1" x14ac:dyDescent="0.3">
      <c r="A30" s="109" t="s">
        <v>245</v>
      </c>
      <c r="B30" s="146" t="s">
        <v>246</v>
      </c>
      <c r="C30" s="278">
        <v>1</v>
      </c>
      <c r="D30" s="279">
        <v>1</v>
      </c>
      <c r="E30" s="279">
        <v>0</v>
      </c>
      <c r="F30" s="279">
        <f t="shared" si="0"/>
        <v>2</v>
      </c>
    </row>
    <row r="31" spans="1:7" ht="18" customHeight="1" x14ac:dyDescent="0.3">
      <c r="A31" s="109" t="s">
        <v>796</v>
      </c>
      <c r="B31" s="146" t="s">
        <v>797</v>
      </c>
      <c r="C31" s="278">
        <v>1</v>
      </c>
      <c r="D31" s="279">
        <v>0</v>
      </c>
      <c r="E31" s="279">
        <v>0</v>
      </c>
      <c r="F31" s="279">
        <f t="shared" si="0"/>
        <v>1</v>
      </c>
    </row>
    <row r="32" spans="1:7" ht="18" customHeight="1" x14ac:dyDescent="0.3">
      <c r="A32" s="109" t="s">
        <v>247</v>
      </c>
      <c r="B32" s="146" t="s">
        <v>248</v>
      </c>
      <c r="C32" s="278">
        <v>48</v>
      </c>
      <c r="D32" s="279">
        <v>158</v>
      </c>
      <c r="E32" s="279">
        <v>70</v>
      </c>
      <c r="F32" s="279">
        <f t="shared" si="0"/>
        <v>276</v>
      </c>
    </row>
    <row r="33" spans="1:6" ht="18" customHeight="1" x14ac:dyDescent="0.3">
      <c r="A33" s="109" t="s">
        <v>249</v>
      </c>
      <c r="B33" s="146" t="s">
        <v>250</v>
      </c>
      <c r="C33" s="278">
        <v>7</v>
      </c>
      <c r="D33" s="279">
        <v>24</v>
      </c>
      <c r="E33" s="279">
        <v>65</v>
      </c>
      <c r="F33" s="279">
        <f t="shared" si="0"/>
        <v>96</v>
      </c>
    </row>
    <row r="34" spans="1:6" ht="18" customHeight="1" x14ac:dyDescent="0.3">
      <c r="A34" s="109" t="s">
        <v>251</v>
      </c>
      <c r="B34" s="146" t="s">
        <v>252</v>
      </c>
      <c r="C34" s="278">
        <v>10</v>
      </c>
      <c r="D34" s="279">
        <v>79</v>
      </c>
      <c r="E34" s="279">
        <v>370</v>
      </c>
      <c r="F34" s="279">
        <f t="shared" si="0"/>
        <v>459</v>
      </c>
    </row>
    <row r="35" spans="1:6" ht="18" customHeight="1" x14ac:dyDescent="0.3">
      <c r="A35" s="109" t="s">
        <v>253</v>
      </c>
      <c r="B35" s="146" t="s">
        <v>254</v>
      </c>
      <c r="C35" s="278">
        <v>3</v>
      </c>
      <c r="D35" s="279">
        <v>28</v>
      </c>
      <c r="E35" s="279">
        <v>8</v>
      </c>
      <c r="F35" s="279">
        <f t="shared" si="0"/>
        <v>39</v>
      </c>
    </row>
    <row r="36" spans="1:6" ht="18" customHeight="1" x14ac:dyDescent="0.3">
      <c r="A36" s="109" t="s">
        <v>255</v>
      </c>
      <c r="B36" s="146" t="s">
        <v>256</v>
      </c>
      <c r="C36" s="278">
        <v>0</v>
      </c>
      <c r="D36" s="279">
        <v>2</v>
      </c>
      <c r="E36" s="279">
        <v>4</v>
      </c>
      <c r="F36" s="279">
        <f t="shared" si="0"/>
        <v>6</v>
      </c>
    </row>
    <row r="37" spans="1:6" ht="18" customHeight="1" x14ac:dyDescent="0.3">
      <c r="A37" s="109" t="s">
        <v>259</v>
      </c>
      <c r="B37" s="146" t="s">
        <v>260</v>
      </c>
      <c r="C37" s="278">
        <v>0</v>
      </c>
      <c r="D37" s="279">
        <v>3</v>
      </c>
      <c r="E37" s="279">
        <v>0</v>
      </c>
      <c r="F37" s="279">
        <f t="shared" si="0"/>
        <v>3</v>
      </c>
    </row>
    <row r="38" spans="1:6" ht="18" customHeight="1" x14ac:dyDescent="0.3">
      <c r="A38" s="109" t="s">
        <v>802</v>
      </c>
      <c r="B38" s="146" t="s">
        <v>803</v>
      </c>
      <c r="C38" s="278">
        <v>1</v>
      </c>
      <c r="D38" s="279">
        <v>0</v>
      </c>
      <c r="E38" s="279">
        <v>0</v>
      </c>
      <c r="F38" s="279">
        <f t="shared" si="0"/>
        <v>1</v>
      </c>
    </row>
    <row r="39" spans="1:6" ht="18" customHeight="1" x14ac:dyDescent="0.3">
      <c r="A39" s="109" t="s">
        <v>263</v>
      </c>
      <c r="B39" s="146" t="s">
        <v>264</v>
      </c>
      <c r="C39" s="278">
        <v>2</v>
      </c>
      <c r="D39" s="279">
        <v>0</v>
      </c>
      <c r="E39" s="279">
        <v>0</v>
      </c>
      <c r="F39" s="279">
        <f t="shared" si="0"/>
        <v>2</v>
      </c>
    </row>
    <row r="40" spans="1:6" ht="18" customHeight="1" x14ac:dyDescent="0.3">
      <c r="A40" s="109" t="s">
        <v>265</v>
      </c>
      <c r="B40" s="146" t="s">
        <v>266</v>
      </c>
      <c r="C40" s="278">
        <v>1</v>
      </c>
      <c r="D40" s="279">
        <v>0</v>
      </c>
      <c r="E40" s="279">
        <v>0</v>
      </c>
      <c r="F40" s="279">
        <f t="shared" si="0"/>
        <v>1</v>
      </c>
    </row>
    <row r="41" spans="1:6" ht="18" customHeight="1" x14ac:dyDescent="0.3">
      <c r="A41" s="109" t="s">
        <v>271</v>
      </c>
      <c r="B41" s="146" t="s">
        <v>272</v>
      </c>
      <c r="C41" s="278">
        <v>25</v>
      </c>
      <c r="D41" s="279">
        <v>32</v>
      </c>
      <c r="E41" s="279">
        <v>30</v>
      </c>
      <c r="F41" s="279">
        <f t="shared" si="0"/>
        <v>87</v>
      </c>
    </row>
    <row r="42" spans="1:6" ht="18" customHeight="1" x14ac:dyDescent="0.3">
      <c r="A42" s="109" t="s">
        <v>804</v>
      </c>
      <c r="B42" s="146" t="s">
        <v>805</v>
      </c>
      <c r="C42" s="278">
        <v>0</v>
      </c>
      <c r="D42" s="279">
        <v>3</v>
      </c>
      <c r="E42" s="279">
        <v>0</v>
      </c>
      <c r="F42" s="279">
        <f t="shared" si="0"/>
        <v>3</v>
      </c>
    </row>
    <row r="43" spans="1:6" ht="18" customHeight="1" x14ac:dyDescent="0.3">
      <c r="A43" s="109" t="s">
        <v>273</v>
      </c>
      <c r="B43" s="146" t="s">
        <v>274</v>
      </c>
      <c r="C43" s="278">
        <v>9</v>
      </c>
      <c r="D43" s="279">
        <v>17</v>
      </c>
      <c r="E43" s="279">
        <v>35</v>
      </c>
      <c r="F43" s="279">
        <f t="shared" si="0"/>
        <v>61</v>
      </c>
    </row>
    <row r="44" spans="1:6" ht="18" customHeight="1" x14ac:dyDescent="0.3">
      <c r="A44" s="109" t="s">
        <v>275</v>
      </c>
      <c r="B44" s="146" t="s">
        <v>276</v>
      </c>
      <c r="C44" s="278">
        <v>8</v>
      </c>
      <c r="D44" s="279">
        <v>10</v>
      </c>
      <c r="E44" s="279">
        <v>4</v>
      </c>
      <c r="F44" s="279">
        <f t="shared" si="0"/>
        <v>22</v>
      </c>
    </row>
    <row r="45" spans="1:6" ht="18" customHeight="1" x14ac:dyDescent="0.3">
      <c r="A45" s="109" t="s">
        <v>277</v>
      </c>
      <c r="B45" s="146" t="s">
        <v>278</v>
      </c>
      <c r="C45" s="278">
        <v>2</v>
      </c>
      <c r="D45" s="279">
        <v>3</v>
      </c>
      <c r="E45" s="279">
        <v>0</v>
      </c>
      <c r="F45" s="279">
        <f t="shared" si="0"/>
        <v>5</v>
      </c>
    </row>
    <row r="46" spans="1:6" ht="18" customHeight="1" x14ac:dyDescent="0.3">
      <c r="A46" s="109" t="s">
        <v>279</v>
      </c>
      <c r="B46" s="146" t="s">
        <v>280</v>
      </c>
      <c r="C46" s="278">
        <v>0</v>
      </c>
      <c r="D46" s="279">
        <v>9</v>
      </c>
      <c r="E46" s="279">
        <v>9</v>
      </c>
      <c r="F46" s="279">
        <f t="shared" si="0"/>
        <v>18</v>
      </c>
    </row>
    <row r="47" spans="1:6" ht="18" customHeight="1" x14ac:dyDescent="0.3">
      <c r="A47" s="109" t="s">
        <v>281</v>
      </c>
      <c r="B47" s="146" t="s">
        <v>282</v>
      </c>
      <c r="C47" s="278">
        <v>5</v>
      </c>
      <c r="D47" s="279">
        <v>5</v>
      </c>
      <c r="E47" s="279">
        <v>3</v>
      </c>
      <c r="F47" s="279">
        <f t="shared" si="0"/>
        <v>13</v>
      </c>
    </row>
    <row r="48" spans="1:6" ht="18" customHeight="1" x14ac:dyDescent="0.3">
      <c r="A48" s="109" t="s">
        <v>283</v>
      </c>
      <c r="B48" s="146" t="s">
        <v>284</v>
      </c>
      <c r="C48" s="278">
        <v>28</v>
      </c>
      <c r="D48" s="279">
        <v>47</v>
      </c>
      <c r="E48" s="279">
        <v>31</v>
      </c>
      <c r="F48" s="279">
        <f t="shared" si="0"/>
        <v>106</v>
      </c>
    </row>
    <row r="49" spans="1:6" ht="18" customHeight="1" x14ac:dyDescent="0.3">
      <c r="A49" s="109" t="s">
        <v>285</v>
      </c>
      <c r="B49" s="146" t="s">
        <v>286</v>
      </c>
      <c r="C49" s="278">
        <v>8</v>
      </c>
      <c r="D49" s="279">
        <v>53</v>
      </c>
      <c r="E49" s="279">
        <v>428</v>
      </c>
      <c r="F49" s="279">
        <f t="shared" si="0"/>
        <v>489</v>
      </c>
    </row>
    <row r="50" spans="1:6" ht="18" customHeight="1" x14ac:dyDescent="0.3">
      <c r="A50" s="109" t="s">
        <v>287</v>
      </c>
      <c r="B50" s="146" t="s">
        <v>288</v>
      </c>
      <c r="C50" s="278">
        <v>1</v>
      </c>
      <c r="D50" s="279">
        <v>2</v>
      </c>
      <c r="E50" s="279">
        <v>0</v>
      </c>
      <c r="F50" s="279">
        <f t="shared" si="0"/>
        <v>3</v>
      </c>
    </row>
    <row r="51" spans="1:6" ht="18" customHeight="1" x14ac:dyDescent="0.3">
      <c r="A51" s="109" t="s">
        <v>289</v>
      </c>
      <c r="B51" s="146" t="s">
        <v>290</v>
      </c>
      <c r="C51" s="278">
        <v>13</v>
      </c>
      <c r="D51" s="279">
        <v>36</v>
      </c>
      <c r="E51" s="279">
        <v>10</v>
      </c>
      <c r="F51" s="279">
        <f t="shared" si="0"/>
        <v>59</v>
      </c>
    </row>
    <row r="52" spans="1:6" ht="18" customHeight="1" x14ac:dyDescent="0.3">
      <c r="A52" s="109" t="s">
        <v>291</v>
      </c>
      <c r="B52" s="146" t="s">
        <v>292</v>
      </c>
      <c r="C52" s="278">
        <v>4</v>
      </c>
      <c r="D52" s="279">
        <v>7</v>
      </c>
      <c r="E52" s="279">
        <v>7</v>
      </c>
      <c r="F52" s="279">
        <f t="shared" si="0"/>
        <v>18</v>
      </c>
    </row>
    <row r="53" spans="1:6" ht="18" customHeight="1" x14ac:dyDescent="0.3">
      <c r="A53" s="109" t="s">
        <v>293</v>
      </c>
      <c r="B53" s="146" t="s">
        <v>294</v>
      </c>
      <c r="C53" s="278">
        <v>29</v>
      </c>
      <c r="D53" s="279">
        <v>41</v>
      </c>
      <c r="E53" s="279">
        <v>10</v>
      </c>
      <c r="F53" s="279">
        <f t="shared" ref="F53:F82" si="1">SUM(C53:E53)</f>
        <v>80</v>
      </c>
    </row>
    <row r="54" spans="1:6" ht="18" customHeight="1" x14ac:dyDescent="0.3">
      <c r="A54" s="109" t="s">
        <v>295</v>
      </c>
      <c r="B54" s="146" t="s">
        <v>296</v>
      </c>
      <c r="C54" s="278">
        <v>27</v>
      </c>
      <c r="D54" s="279">
        <v>23</v>
      </c>
      <c r="E54" s="279">
        <v>5</v>
      </c>
      <c r="F54" s="279">
        <f t="shared" si="1"/>
        <v>55</v>
      </c>
    </row>
    <row r="55" spans="1:6" ht="18" customHeight="1" x14ac:dyDescent="0.3">
      <c r="A55" s="109" t="s">
        <v>297</v>
      </c>
      <c r="B55" s="146" t="s">
        <v>298</v>
      </c>
      <c r="C55" s="278">
        <v>27</v>
      </c>
      <c r="D55" s="279">
        <v>100</v>
      </c>
      <c r="E55" s="279">
        <v>16</v>
      </c>
      <c r="F55" s="279">
        <f t="shared" si="1"/>
        <v>143</v>
      </c>
    </row>
    <row r="56" spans="1:6" ht="18" customHeight="1" x14ac:dyDescent="0.3">
      <c r="A56" s="109" t="s">
        <v>299</v>
      </c>
      <c r="B56" s="146" t="s">
        <v>300</v>
      </c>
      <c r="C56" s="278">
        <v>2</v>
      </c>
      <c r="D56" s="279">
        <v>3</v>
      </c>
      <c r="E56" s="279">
        <v>2</v>
      </c>
      <c r="F56" s="279">
        <f t="shared" si="1"/>
        <v>7</v>
      </c>
    </row>
    <row r="57" spans="1:6" ht="18" customHeight="1" x14ac:dyDescent="0.3">
      <c r="A57" s="109" t="s">
        <v>301</v>
      </c>
      <c r="B57" s="146" t="s">
        <v>302</v>
      </c>
      <c r="C57" s="278">
        <v>18</v>
      </c>
      <c r="D57" s="279">
        <v>21</v>
      </c>
      <c r="E57" s="279">
        <v>4</v>
      </c>
      <c r="F57" s="279">
        <f t="shared" si="1"/>
        <v>43</v>
      </c>
    </row>
    <row r="58" spans="1:6" ht="18" customHeight="1" x14ac:dyDescent="0.3">
      <c r="A58" s="109" t="s">
        <v>303</v>
      </c>
      <c r="B58" s="146" t="s">
        <v>304</v>
      </c>
      <c r="C58" s="278">
        <v>67</v>
      </c>
      <c r="D58" s="279">
        <v>200</v>
      </c>
      <c r="E58" s="279">
        <v>100</v>
      </c>
      <c r="F58" s="279">
        <f t="shared" si="1"/>
        <v>367</v>
      </c>
    </row>
    <row r="59" spans="1:6" ht="18" customHeight="1" x14ac:dyDescent="0.3">
      <c r="A59" s="109" t="s">
        <v>305</v>
      </c>
      <c r="B59" s="146" t="s">
        <v>306</v>
      </c>
      <c r="C59" s="278">
        <v>2</v>
      </c>
      <c r="D59" s="279">
        <v>97</v>
      </c>
      <c r="E59" s="279">
        <v>49</v>
      </c>
      <c r="F59" s="279">
        <f t="shared" si="1"/>
        <v>148</v>
      </c>
    </row>
    <row r="60" spans="1:6" ht="18" customHeight="1" x14ac:dyDescent="0.3">
      <c r="A60" s="109" t="s">
        <v>307</v>
      </c>
      <c r="B60" s="146" t="s">
        <v>308</v>
      </c>
      <c r="C60" s="278">
        <v>35</v>
      </c>
      <c r="D60" s="279">
        <v>67</v>
      </c>
      <c r="E60" s="279">
        <v>53</v>
      </c>
      <c r="F60" s="279">
        <f t="shared" si="1"/>
        <v>155</v>
      </c>
    </row>
    <row r="61" spans="1:6" ht="18" customHeight="1" x14ac:dyDescent="0.3">
      <c r="A61" s="109" t="s">
        <v>309</v>
      </c>
      <c r="B61" s="146" t="s">
        <v>310</v>
      </c>
      <c r="C61" s="278">
        <v>0</v>
      </c>
      <c r="D61" s="279">
        <v>2</v>
      </c>
      <c r="E61" s="279">
        <v>0</v>
      </c>
      <c r="F61" s="279">
        <f t="shared" si="1"/>
        <v>2</v>
      </c>
    </row>
    <row r="62" spans="1:6" ht="18" customHeight="1" x14ac:dyDescent="0.3">
      <c r="A62" s="109" t="s">
        <v>311</v>
      </c>
      <c r="B62" s="146" t="s">
        <v>312</v>
      </c>
      <c r="C62" s="278">
        <v>0</v>
      </c>
      <c r="D62" s="279">
        <v>3</v>
      </c>
      <c r="E62" s="279">
        <v>0</v>
      </c>
      <c r="F62" s="279">
        <f t="shared" si="1"/>
        <v>3</v>
      </c>
    </row>
    <row r="63" spans="1:6" ht="18" customHeight="1" x14ac:dyDescent="0.3">
      <c r="A63" s="109" t="s">
        <v>313</v>
      </c>
      <c r="B63" s="146" t="s">
        <v>314</v>
      </c>
      <c r="C63" s="278">
        <v>6</v>
      </c>
      <c r="D63" s="279">
        <v>1</v>
      </c>
      <c r="E63" s="279">
        <v>1</v>
      </c>
      <c r="F63" s="279">
        <f t="shared" si="1"/>
        <v>8</v>
      </c>
    </row>
    <row r="64" spans="1:6" ht="18" customHeight="1" x14ac:dyDescent="0.3">
      <c r="A64" s="109" t="s">
        <v>315</v>
      </c>
      <c r="B64" s="146" t="s">
        <v>316</v>
      </c>
      <c r="C64" s="278">
        <v>13</v>
      </c>
      <c r="D64" s="279">
        <v>14</v>
      </c>
      <c r="E64" s="279">
        <v>1</v>
      </c>
      <c r="F64" s="279">
        <f t="shared" si="1"/>
        <v>28</v>
      </c>
    </row>
    <row r="65" spans="1:6" ht="18" customHeight="1" x14ac:dyDescent="0.3">
      <c r="A65" s="109" t="s">
        <v>317</v>
      </c>
      <c r="B65" s="146" t="s">
        <v>318</v>
      </c>
      <c r="C65" s="278">
        <v>29</v>
      </c>
      <c r="D65" s="279">
        <v>195</v>
      </c>
      <c r="E65" s="279">
        <v>19</v>
      </c>
      <c r="F65" s="279">
        <f t="shared" si="1"/>
        <v>243</v>
      </c>
    </row>
    <row r="66" spans="1:6" ht="18" customHeight="1" x14ac:dyDescent="0.3">
      <c r="A66" s="109" t="s">
        <v>319</v>
      </c>
      <c r="B66" s="146" t="s">
        <v>320</v>
      </c>
      <c r="C66" s="278">
        <v>0</v>
      </c>
      <c r="D66" s="279">
        <v>13</v>
      </c>
      <c r="E66" s="279">
        <v>1</v>
      </c>
      <c r="F66" s="279">
        <f t="shared" si="1"/>
        <v>14</v>
      </c>
    </row>
    <row r="67" spans="1:6" ht="18" customHeight="1" x14ac:dyDescent="0.3">
      <c r="A67" s="109" t="s">
        <v>321</v>
      </c>
      <c r="B67" s="146" t="s">
        <v>322</v>
      </c>
      <c r="C67" s="278">
        <v>14</v>
      </c>
      <c r="D67" s="279">
        <v>82</v>
      </c>
      <c r="E67" s="279">
        <v>8</v>
      </c>
      <c r="F67" s="279">
        <f t="shared" si="1"/>
        <v>104</v>
      </c>
    </row>
    <row r="68" spans="1:6" ht="18" customHeight="1" x14ac:dyDescent="0.3">
      <c r="A68" s="109" t="s">
        <v>323</v>
      </c>
      <c r="B68" s="146" t="s">
        <v>324</v>
      </c>
      <c r="C68" s="278">
        <v>27</v>
      </c>
      <c r="D68" s="279">
        <v>43</v>
      </c>
      <c r="E68" s="279">
        <v>16</v>
      </c>
      <c r="F68" s="279">
        <f t="shared" si="1"/>
        <v>86</v>
      </c>
    </row>
    <row r="69" spans="1:6" ht="18" customHeight="1" x14ac:dyDescent="0.3">
      <c r="A69" s="109" t="s">
        <v>325</v>
      </c>
      <c r="B69" s="146" t="s">
        <v>326</v>
      </c>
      <c r="C69" s="278">
        <v>11</v>
      </c>
      <c r="D69" s="279">
        <v>14</v>
      </c>
      <c r="E69" s="279">
        <v>18</v>
      </c>
      <c r="F69" s="279">
        <f t="shared" si="1"/>
        <v>43</v>
      </c>
    </row>
    <row r="70" spans="1:6" ht="18" customHeight="1" x14ac:dyDescent="0.3">
      <c r="A70" s="109" t="s">
        <v>327</v>
      </c>
      <c r="B70" s="146" t="s">
        <v>328</v>
      </c>
      <c r="C70" s="278">
        <v>1</v>
      </c>
      <c r="D70" s="279">
        <v>0</v>
      </c>
      <c r="E70" s="279">
        <v>1</v>
      </c>
      <c r="F70" s="279">
        <f t="shared" si="1"/>
        <v>2</v>
      </c>
    </row>
    <row r="71" spans="1:6" ht="18" customHeight="1" x14ac:dyDescent="0.3">
      <c r="A71" s="109" t="s">
        <v>329</v>
      </c>
      <c r="B71" s="146" t="s">
        <v>330</v>
      </c>
      <c r="C71" s="278">
        <v>1</v>
      </c>
      <c r="D71" s="279">
        <v>2</v>
      </c>
      <c r="E71" s="279">
        <v>2</v>
      </c>
      <c r="F71" s="279">
        <f t="shared" si="1"/>
        <v>5</v>
      </c>
    </row>
    <row r="72" spans="1:6" ht="18" customHeight="1" x14ac:dyDescent="0.3">
      <c r="A72" s="109" t="s">
        <v>331</v>
      </c>
      <c r="B72" s="146" t="s">
        <v>332</v>
      </c>
      <c r="C72" s="278">
        <v>2</v>
      </c>
      <c r="D72" s="279">
        <v>6</v>
      </c>
      <c r="E72" s="279">
        <v>1</v>
      </c>
      <c r="F72" s="279">
        <f t="shared" si="1"/>
        <v>9</v>
      </c>
    </row>
    <row r="73" spans="1:6" ht="18" customHeight="1" x14ac:dyDescent="0.3">
      <c r="A73" s="109" t="s">
        <v>333</v>
      </c>
      <c r="B73" s="146" t="s">
        <v>334</v>
      </c>
      <c r="C73" s="278">
        <v>29</v>
      </c>
      <c r="D73" s="279">
        <v>60</v>
      </c>
      <c r="E73" s="279">
        <v>67</v>
      </c>
      <c r="F73" s="279">
        <f t="shared" si="1"/>
        <v>156</v>
      </c>
    </row>
    <row r="74" spans="1:6" ht="18" customHeight="1" x14ac:dyDescent="0.3">
      <c r="A74" s="109" t="s">
        <v>335</v>
      </c>
      <c r="B74" s="146" t="s">
        <v>336</v>
      </c>
      <c r="C74" s="278">
        <v>3</v>
      </c>
      <c r="D74" s="279">
        <v>20</v>
      </c>
      <c r="E74" s="279">
        <v>1</v>
      </c>
      <c r="F74" s="279">
        <f t="shared" si="1"/>
        <v>24</v>
      </c>
    </row>
    <row r="75" spans="1:6" ht="18" customHeight="1" x14ac:dyDescent="0.3">
      <c r="A75" s="109" t="s">
        <v>337</v>
      </c>
      <c r="B75" s="146" t="s">
        <v>338</v>
      </c>
      <c r="C75" s="278">
        <v>6</v>
      </c>
      <c r="D75" s="279">
        <v>46</v>
      </c>
      <c r="E75" s="279">
        <v>27</v>
      </c>
      <c r="F75" s="279">
        <f t="shared" si="1"/>
        <v>79</v>
      </c>
    </row>
    <row r="76" spans="1:6" ht="18" customHeight="1" x14ac:dyDescent="0.3">
      <c r="A76" s="109" t="s">
        <v>339</v>
      </c>
      <c r="B76" s="146" t="s">
        <v>340</v>
      </c>
      <c r="C76" s="278">
        <v>37</v>
      </c>
      <c r="D76" s="279">
        <v>145</v>
      </c>
      <c r="E76" s="279">
        <v>177</v>
      </c>
      <c r="F76" s="279">
        <f t="shared" si="1"/>
        <v>359</v>
      </c>
    </row>
    <row r="77" spans="1:6" ht="18" customHeight="1" x14ac:dyDescent="0.3">
      <c r="A77" s="109" t="s">
        <v>341</v>
      </c>
      <c r="B77" s="146" t="s">
        <v>342</v>
      </c>
      <c r="C77" s="278">
        <v>179</v>
      </c>
      <c r="D77" s="279">
        <v>358</v>
      </c>
      <c r="E77" s="279">
        <v>116</v>
      </c>
      <c r="F77" s="279">
        <f t="shared" si="1"/>
        <v>653</v>
      </c>
    </row>
    <row r="78" spans="1:6" ht="18" customHeight="1" x14ac:dyDescent="0.3">
      <c r="A78" s="109" t="s">
        <v>343</v>
      </c>
      <c r="B78" s="146" t="s">
        <v>344</v>
      </c>
      <c r="C78" s="278">
        <v>21</v>
      </c>
      <c r="D78" s="279">
        <v>16</v>
      </c>
      <c r="E78" s="279">
        <v>3</v>
      </c>
      <c r="F78" s="279">
        <f t="shared" si="1"/>
        <v>40</v>
      </c>
    </row>
    <row r="79" spans="1:6" ht="18" customHeight="1" x14ac:dyDescent="0.3">
      <c r="A79" s="109" t="s">
        <v>345</v>
      </c>
      <c r="B79" s="146" t="s">
        <v>346</v>
      </c>
      <c r="C79" s="278">
        <v>0</v>
      </c>
      <c r="D79" s="279">
        <v>1</v>
      </c>
      <c r="E79" s="279">
        <v>1</v>
      </c>
      <c r="F79" s="279">
        <f t="shared" si="1"/>
        <v>2</v>
      </c>
    </row>
    <row r="80" spans="1:6" ht="18" customHeight="1" x14ac:dyDescent="0.3">
      <c r="A80" s="109" t="s">
        <v>347</v>
      </c>
      <c r="B80" s="146" t="s">
        <v>348</v>
      </c>
      <c r="C80" s="278">
        <v>54</v>
      </c>
      <c r="D80" s="279">
        <v>9</v>
      </c>
      <c r="E80" s="279">
        <v>3</v>
      </c>
      <c r="F80" s="279">
        <f t="shared" si="1"/>
        <v>66</v>
      </c>
    </row>
    <row r="81" spans="1:6" ht="18" customHeight="1" x14ac:dyDescent="0.3">
      <c r="A81" s="109" t="s">
        <v>349</v>
      </c>
      <c r="B81" s="146" t="s">
        <v>350</v>
      </c>
      <c r="C81" s="278">
        <v>4</v>
      </c>
      <c r="D81" s="279">
        <v>1</v>
      </c>
      <c r="E81" s="279">
        <v>8</v>
      </c>
      <c r="F81" s="279">
        <f t="shared" si="1"/>
        <v>13</v>
      </c>
    </row>
    <row r="82" spans="1:6" ht="18" customHeight="1" x14ac:dyDescent="0.3">
      <c r="A82" s="109" t="s">
        <v>351</v>
      </c>
      <c r="B82" s="146" t="s">
        <v>352</v>
      </c>
      <c r="C82" s="278">
        <v>5</v>
      </c>
      <c r="D82" s="279">
        <v>5</v>
      </c>
      <c r="E82" s="279">
        <v>0</v>
      </c>
      <c r="F82" s="279">
        <f t="shared" si="1"/>
        <v>10</v>
      </c>
    </row>
    <row r="83" spans="1:6" ht="18" customHeight="1" thickBot="1" x14ac:dyDescent="0.35">
      <c r="A83" s="117"/>
      <c r="B83" s="147" t="s">
        <v>77</v>
      </c>
      <c r="C83" s="280">
        <f>SUM(C8:C82)</f>
        <v>1082</v>
      </c>
      <c r="D83" s="280">
        <f>SUM(D8:D82)</f>
        <v>2816</v>
      </c>
      <c r="E83" s="280">
        <f>SUM(E8:E82)</f>
        <v>2440</v>
      </c>
      <c r="F83" s="281">
        <f>SUM(F8:F82)</f>
        <v>6338</v>
      </c>
    </row>
    <row r="84" spans="1:6" x14ac:dyDescent="0.3">
      <c r="A84" s="11"/>
      <c r="B84" s="11"/>
      <c r="C84" s="69"/>
      <c r="D84" s="68"/>
      <c r="E84" s="68"/>
      <c r="F84" s="68"/>
    </row>
  </sheetData>
  <mergeCells count="4">
    <mergeCell ref="A4:B4"/>
    <mergeCell ref="C6:F6"/>
    <mergeCell ref="A6:B6"/>
    <mergeCell ref="A5:F5"/>
  </mergeCells>
  <hyperlinks>
    <hyperlink ref="A3:H3" location="INHALT!A1" display="zum Inhaltsverzeichnis" xr:uid="{484AA488-D532-4C60-ACDB-0B3534D7E797}"/>
  </hyperlinks>
  <pageMargins left="0.7" right="0.7" top="0.75" bottom="0.75" header="0.3" footer="0.3"/>
  <pageSetup paperSize="9" scale="7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23DBB-8B8C-44EC-A2AD-BA2B1C86E21C}">
  <dimension ref="A1:I282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5.5703125" customWidth="1"/>
    <col min="2" max="2" width="57.42578125" bestFit="1" customWidth="1"/>
    <col min="3" max="7" width="12" customWidth="1"/>
  </cols>
  <sheetData>
    <row r="1" spans="1:9" ht="48.75" customHeight="1" x14ac:dyDescent="0.3"/>
    <row r="2" spans="1:9" ht="18" x14ac:dyDescent="0.35">
      <c r="A2" s="4" t="s">
        <v>162</v>
      </c>
      <c r="I2" s="4"/>
    </row>
    <row r="3" spans="1:9" ht="15.75" x14ac:dyDescent="0.35">
      <c r="A3" s="71" t="s">
        <v>5</v>
      </c>
      <c r="B3" s="71"/>
      <c r="C3" s="71"/>
      <c r="D3" s="71"/>
      <c r="E3" s="71"/>
      <c r="F3" s="71"/>
      <c r="G3" s="71"/>
      <c r="H3" s="71"/>
      <c r="I3" s="5"/>
    </row>
    <row r="4" spans="1:9" ht="30" customHeight="1" x14ac:dyDescent="0.35">
      <c r="A4" s="157"/>
      <c r="B4" s="157"/>
      <c r="C4" s="157"/>
      <c r="D4" s="157"/>
      <c r="E4" s="157"/>
      <c r="F4" s="157"/>
      <c r="G4" s="157"/>
      <c r="H4" s="157"/>
      <c r="I4" s="5"/>
    </row>
    <row r="5" spans="1:9" ht="18" customHeight="1" x14ac:dyDescent="0.35">
      <c r="A5" s="379" t="s">
        <v>791</v>
      </c>
      <c r="B5" s="379"/>
      <c r="C5" s="379"/>
      <c r="D5" s="379"/>
      <c r="E5" s="379"/>
      <c r="F5" s="379"/>
      <c r="G5" s="379"/>
      <c r="I5" s="5"/>
    </row>
    <row r="6" spans="1:9" ht="18.75" customHeight="1" x14ac:dyDescent="0.35">
      <c r="A6" s="168"/>
      <c r="B6" s="168"/>
      <c r="I6" s="5"/>
    </row>
    <row r="7" spans="1:9" ht="15.75" x14ac:dyDescent="0.35">
      <c r="A7" s="172"/>
      <c r="B7" s="172"/>
      <c r="C7" s="376" t="s">
        <v>75</v>
      </c>
      <c r="D7" s="376"/>
      <c r="E7" s="376"/>
      <c r="F7" s="376"/>
      <c r="G7" s="377" t="s">
        <v>788</v>
      </c>
      <c r="I7" s="5"/>
    </row>
    <row r="8" spans="1:9" ht="19.5" customHeight="1" x14ac:dyDescent="0.3">
      <c r="A8" s="173" t="s">
        <v>73</v>
      </c>
      <c r="B8" s="43" t="s">
        <v>74</v>
      </c>
      <c r="C8" s="169" t="s">
        <v>78</v>
      </c>
      <c r="D8" s="169" t="s">
        <v>52</v>
      </c>
      <c r="E8" s="169" t="s">
        <v>53</v>
      </c>
      <c r="F8" s="169" t="s">
        <v>79</v>
      </c>
      <c r="G8" s="378"/>
    </row>
    <row r="9" spans="1:9" ht="18" customHeight="1" x14ac:dyDescent="0.3">
      <c r="A9" s="314" t="s">
        <v>341</v>
      </c>
      <c r="B9" s="118" t="s">
        <v>342</v>
      </c>
      <c r="C9" s="118">
        <v>179</v>
      </c>
      <c r="D9" s="118">
        <v>358</v>
      </c>
      <c r="E9" s="118">
        <v>116</v>
      </c>
      <c r="F9" s="118">
        <v>653</v>
      </c>
      <c r="G9" s="119">
        <f>+F9/$F$29</f>
        <v>0.13678257226644325</v>
      </c>
    </row>
    <row r="10" spans="1:9" ht="18" customHeight="1" x14ac:dyDescent="0.3">
      <c r="A10" s="314" t="s">
        <v>285</v>
      </c>
      <c r="B10" s="118" t="s">
        <v>286</v>
      </c>
      <c r="C10" s="118">
        <v>8</v>
      </c>
      <c r="D10" s="118">
        <v>53</v>
      </c>
      <c r="E10" s="118">
        <v>428</v>
      </c>
      <c r="F10" s="118">
        <v>489</v>
      </c>
      <c r="G10" s="120">
        <f t="shared" ref="G10:G18" si="0">+F10/$F$29</f>
        <v>0.10242982823627984</v>
      </c>
    </row>
    <row r="11" spans="1:9" ht="18" customHeight="1" x14ac:dyDescent="0.3">
      <c r="A11" s="314" t="s">
        <v>251</v>
      </c>
      <c r="B11" s="118" t="s">
        <v>252</v>
      </c>
      <c r="C11" s="118">
        <v>10</v>
      </c>
      <c r="D11" s="118">
        <v>79</v>
      </c>
      <c r="E11" s="118">
        <v>370</v>
      </c>
      <c r="F11" s="118">
        <v>459</v>
      </c>
      <c r="G11" s="120">
        <f t="shared" si="0"/>
        <v>9.6145789694176795E-2</v>
      </c>
    </row>
    <row r="12" spans="1:9" ht="18" customHeight="1" x14ac:dyDescent="0.3">
      <c r="A12" s="314" t="s">
        <v>303</v>
      </c>
      <c r="B12" s="118" t="s">
        <v>304</v>
      </c>
      <c r="C12" s="118">
        <v>67</v>
      </c>
      <c r="D12" s="118">
        <v>200</v>
      </c>
      <c r="E12" s="118">
        <v>100</v>
      </c>
      <c r="F12" s="118">
        <v>367</v>
      </c>
      <c r="G12" s="120">
        <f t="shared" si="0"/>
        <v>7.6874738165060741E-2</v>
      </c>
    </row>
    <row r="13" spans="1:9" ht="18" customHeight="1" x14ac:dyDescent="0.3">
      <c r="A13" s="314" t="s">
        <v>339</v>
      </c>
      <c r="B13" s="118" t="s">
        <v>340</v>
      </c>
      <c r="C13" s="118">
        <v>37</v>
      </c>
      <c r="D13" s="118">
        <v>145</v>
      </c>
      <c r="E13" s="118">
        <v>177</v>
      </c>
      <c r="F13" s="118">
        <v>359</v>
      </c>
      <c r="G13" s="120">
        <f t="shared" si="0"/>
        <v>7.5198994553833262E-2</v>
      </c>
    </row>
    <row r="14" spans="1:9" ht="18" customHeight="1" x14ac:dyDescent="0.3">
      <c r="A14" s="314" t="s">
        <v>227</v>
      </c>
      <c r="B14" s="118" t="s">
        <v>228</v>
      </c>
      <c r="C14" s="118">
        <v>6</v>
      </c>
      <c r="D14" s="118">
        <v>85</v>
      </c>
      <c r="E14" s="118">
        <v>196</v>
      </c>
      <c r="F14" s="118">
        <v>287</v>
      </c>
      <c r="G14" s="120">
        <f t="shared" si="0"/>
        <v>6.0117302052785926E-2</v>
      </c>
    </row>
    <row r="15" spans="1:9" ht="18" customHeight="1" x14ac:dyDescent="0.3">
      <c r="A15" s="314" t="s">
        <v>247</v>
      </c>
      <c r="B15" s="118" t="s">
        <v>248</v>
      </c>
      <c r="C15" s="118">
        <v>48</v>
      </c>
      <c r="D15" s="118">
        <v>158</v>
      </c>
      <c r="E15" s="118">
        <v>70</v>
      </c>
      <c r="F15" s="118">
        <v>276</v>
      </c>
      <c r="G15" s="120">
        <f t="shared" si="0"/>
        <v>5.7813154587348134E-2</v>
      </c>
    </row>
    <row r="16" spans="1:9" ht="18" customHeight="1" x14ac:dyDescent="0.3">
      <c r="A16" s="314" t="s">
        <v>317</v>
      </c>
      <c r="B16" s="118" t="s">
        <v>318</v>
      </c>
      <c r="C16" s="118">
        <v>29</v>
      </c>
      <c r="D16" s="118">
        <v>195</v>
      </c>
      <c r="E16" s="118">
        <v>19</v>
      </c>
      <c r="F16" s="118">
        <v>243</v>
      </c>
      <c r="G16" s="120">
        <f t="shared" si="0"/>
        <v>5.0900712191034772E-2</v>
      </c>
    </row>
    <row r="17" spans="1:7" ht="18" customHeight="1" x14ac:dyDescent="0.3">
      <c r="A17" s="314" t="s">
        <v>235</v>
      </c>
      <c r="B17" s="118" t="s">
        <v>236</v>
      </c>
      <c r="C17" s="118">
        <v>3</v>
      </c>
      <c r="D17" s="118">
        <v>27</v>
      </c>
      <c r="E17" s="118">
        <v>183</v>
      </c>
      <c r="F17" s="118">
        <v>213</v>
      </c>
      <c r="G17" s="120">
        <f t="shared" si="0"/>
        <v>4.4616673648931716E-2</v>
      </c>
    </row>
    <row r="18" spans="1:7" ht="18" customHeight="1" x14ac:dyDescent="0.3">
      <c r="A18" s="314" t="s">
        <v>241</v>
      </c>
      <c r="B18" s="118" t="s">
        <v>242</v>
      </c>
      <c r="C18" s="118">
        <v>26</v>
      </c>
      <c r="D18" s="118">
        <v>115</v>
      </c>
      <c r="E18" s="118">
        <v>53</v>
      </c>
      <c r="F18" s="118">
        <v>194</v>
      </c>
      <c r="G18" s="120">
        <f t="shared" si="0"/>
        <v>4.0636782572266446E-2</v>
      </c>
    </row>
    <row r="19" spans="1:7" ht="18" customHeight="1" x14ac:dyDescent="0.3">
      <c r="A19" s="315" t="s">
        <v>333</v>
      </c>
      <c r="B19" s="74" t="s">
        <v>334</v>
      </c>
      <c r="C19" s="74">
        <v>29</v>
      </c>
      <c r="D19" s="74">
        <v>60</v>
      </c>
      <c r="E19" s="74">
        <v>67</v>
      </c>
      <c r="F19" s="118">
        <v>156</v>
      </c>
      <c r="G19" s="120">
        <f>+F19/$F$29</f>
        <v>3.2677000418935905E-2</v>
      </c>
    </row>
    <row r="20" spans="1:7" ht="18" customHeight="1" x14ac:dyDescent="0.3">
      <c r="A20" s="315" t="s">
        <v>307</v>
      </c>
      <c r="B20" s="74" t="s">
        <v>308</v>
      </c>
      <c r="C20" s="74">
        <v>35</v>
      </c>
      <c r="D20" s="74">
        <v>67</v>
      </c>
      <c r="E20" s="74">
        <v>53</v>
      </c>
      <c r="F20" s="118">
        <v>155</v>
      </c>
      <c r="G20" s="120">
        <f t="shared" ref="G20:G25" si="1">+F20/$F$29</f>
        <v>3.2467532467532464E-2</v>
      </c>
    </row>
    <row r="21" spans="1:7" ht="18" customHeight="1" x14ac:dyDescent="0.3">
      <c r="A21" s="315" t="s">
        <v>305</v>
      </c>
      <c r="B21" s="74" t="s">
        <v>306</v>
      </c>
      <c r="C21" s="74">
        <v>2</v>
      </c>
      <c r="D21" s="74">
        <v>97</v>
      </c>
      <c r="E21" s="74">
        <v>49</v>
      </c>
      <c r="F21" s="118">
        <v>148</v>
      </c>
      <c r="G21" s="120">
        <f t="shared" si="1"/>
        <v>3.1001256807708422E-2</v>
      </c>
    </row>
    <row r="22" spans="1:7" ht="18" customHeight="1" x14ac:dyDescent="0.3">
      <c r="A22" s="315" t="s">
        <v>297</v>
      </c>
      <c r="B22" s="74" t="s">
        <v>298</v>
      </c>
      <c r="C22" s="74">
        <v>27</v>
      </c>
      <c r="D22" s="74">
        <v>100</v>
      </c>
      <c r="E22" s="74">
        <v>16</v>
      </c>
      <c r="F22" s="118">
        <v>143</v>
      </c>
      <c r="G22" s="120">
        <f t="shared" si="1"/>
        <v>2.9953917050691243E-2</v>
      </c>
    </row>
    <row r="23" spans="1:7" ht="18" customHeight="1" x14ac:dyDescent="0.3">
      <c r="A23" s="315" t="s">
        <v>239</v>
      </c>
      <c r="B23" s="74" t="s">
        <v>240</v>
      </c>
      <c r="C23" s="74">
        <v>1</v>
      </c>
      <c r="D23" s="74">
        <v>56</v>
      </c>
      <c r="E23" s="74">
        <v>80</v>
      </c>
      <c r="F23" s="118">
        <v>137</v>
      </c>
      <c r="G23" s="120">
        <f t="shared" si="1"/>
        <v>2.8697109342270634E-2</v>
      </c>
    </row>
    <row r="24" spans="1:7" ht="18" customHeight="1" x14ac:dyDescent="0.3">
      <c r="A24" s="315" t="s">
        <v>283</v>
      </c>
      <c r="B24" s="74" t="s">
        <v>284</v>
      </c>
      <c r="C24" s="74">
        <v>28</v>
      </c>
      <c r="D24" s="74">
        <v>47</v>
      </c>
      <c r="E24" s="74">
        <v>31</v>
      </c>
      <c r="F24" s="118">
        <v>106</v>
      </c>
      <c r="G24" s="120">
        <f t="shared" si="1"/>
        <v>2.2203602848764138E-2</v>
      </c>
    </row>
    <row r="25" spans="1:7" ht="18" customHeight="1" x14ac:dyDescent="0.3">
      <c r="A25" s="315" t="s">
        <v>321</v>
      </c>
      <c r="B25" s="74" t="s">
        <v>322</v>
      </c>
      <c r="C25" s="74">
        <v>14</v>
      </c>
      <c r="D25" s="74">
        <v>82</v>
      </c>
      <c r="E25" s="74">
        <v>8</v>
      </c>
      <c r="F25" s="118">
        <v>104</v>
      </c>
      <c r="G25" s="120">
        <f t="shared" si="1"/>
        <v>2.1784666945957269E-2</v>
      </c>
    </row>
    <row r="26" spans="1:7" ht="18" customHeight="1" x14ac:dyDescent="0.3">
      <c r="A26" s="315" t="s">
        <v>201</v>
      </c>
      <c r="B26" s="74" t="s">
        <v>202</v>
      </c>
      <c r="C26" s="74">
        <v>46</v>
      </c>
      <c r="D26" s="74">
        <v>56</v>
      </c>
      <c r="E26" s="74">
        <v>0</v>
      </c>
      <c r="F26" s="118">
        <v>102</v>
      </c>
      <c r="G26" s="120">
        <f t="shared" ref="G26:G28" si="2">+F26/$F$29</f>
        <v>2.1365731043150399E-2</v>
      </c>
    </row>
    <row r="27" spans="1:7" ht="18" customHeight="1" x14ac:dyDescent="0.3">
      <c r="A27" s="315" t="s">
        <v>249</v>
      </c>
      <c r="B27" s="74" t="s">
        <v>250</v>
      </c>
      <c r="C27" s="74">
        <v>7</v>
      </c>
      <c r="D27" s="74">
        <v>24</v>
      </c>
      <c r="E27" s="74">
        <v>65</v>
      </c>
      <c r="F27" s="118">
        <v>96</v>
      </c>
      <c r="G27" s="120">
        <f t="shared" si="2"/>
        <v>2.0108923334729786E-2</v>
      </c>
    </row>
    <row r="28" spans="1:7" ht="18" customHeight="1" x14ac:dyDescent="0.3">
      <c r="A28" s="316" t="s">
        <v>219</v>
      </c>
      <c r="B28" s="121" t="s">
        <v>220</v>
      </c>
      <c r="C28" s="121">
        <v>28</v>
      </c>
      <c r="D28" s="121">
        <v>58</v>
      </c>
      <c r="E28" s="121">
        <v>1</v>
      </c>
      <c r="F28" s="118">
        <v>87</v>
      </c>
      <c r="G28" s="122">
        <f t="shared" si="2"/>
        <v>1.8223711772098868E-2</v>
      </c>
    </row>
    <row r="29" spans="1:7" ht="18" customHeight="1" x14ac:dyDescent="0.3">
      <c r="A29" s="344" t="s">
        <v>786</v>
      </c>
      <c r="B29" s="123"/>
      <c r="C29" s="124">
        <f>SUM(C9:C28)</f>
        <v>630</v>
      </c>
      <c r="D29" s="127">
        <f>SUM(D9:D28)</f>
        <v>2062</v>
      </c>
      <c r="E29" s="127">
        <f>SUM(E9:E28)</f>
        <v>2082</v>
      </c>
      <c r="F29" s="125">
        <f>SUM(F9:F28)</f>
        <v>4774</v>
      </c>
      <c r="G29" s="347"/>
    </row>
    <row r="30" spans="1:7" ht="18" customHeight="1" x14ac:dyDescent="0.3">
      <c r="A30" s="344" t="s">
        <v>80</v>
      </c>
      <c r="B30" s="126"/>
      <c r="C30" s="127">
        <f>'OÖ-FG-Geschl'!C83</f>
        <v>1082</v>
      </c>
      <c r="D30" s="127">
        <f>'OÖ-FG-Geschl'!D83</f>
        <v>2816</v>
      </c>
      <c r="E30" s="127">
        <f>'OÖ-FG-Geschl'!E83</f>
        <v>2440</v>
      </c>
      <c r="F30" s="128">
        <f>'OÖ-FG-Geschl'!F83</f>
        <v>6338</v>
      </c>
      <c r="G30" s="347"/>
    </row>
    <row r="31" spans="1:7" ht="18" customHeight="1" x14ac:dyDescent="0.3">
      <c r="A31" s="63" t="s">
        <v>787</v>
      </c>
      <c r="B31" s="129"/>
      <c r="C31" s="130">
        <f>C29/C30*100</f>
        <v>58.225508317929766</v>
      </c>
      <c r="D31" s="130">
        <f>D29/D30*100</f>
        <v>73.224431818181827</v>
      </c>
      <c r="E31" s="130">
        <f>E29/E30*100</f>
        <v>85.327868852459019</v>
      </c>
      <c r="F31" s="131">
        <f>F29/F30*100</f>
        <v>75.323445881981698</v>
      </c>
      <c r="G31" s="347"/>
    </row>
    <row r="32" spans="1:7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</sheetData>
  <mergeCells count="4">
    <mergeCell ref="C7:F7"/>
    <mergeCell ref="G7:G8"/>
    <mergeCell ref="G29:G31"/>
    <mergeCell ref="A5:G5"/>
  </mergeCells>
  <hyperlinks>
    <hyperlink ref="A3:H3" location="INHALT!A1" display="zum Inhaltsverzeichnis" xr:uid="{EE30364C-B673-430F-8945-762E8ECD6B8A}"/>
  </hyperlinks>
  <pageMargins left="0.7" right="0.7" top="0.78740157499999996" bottom="0.78740157499999996" header="0.3" footer="0.3"/>
  <pageSetup paperSize="9" scale="7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08D5-1413-4255-B9EB-7F509042E544}">
  <dimension ref="A1:H85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7.7109375" customWidth="1"/>
    <col min="2" max="2" width="67.140625" customWidth="1"/>
    <col min="3" max="4" width="11.7109375" bestFit="1" customWidth="1"/>
    <col min="5" max="5" width="12.42578125" bestFit="1" customWidth="1"/>
  </cols>
  <sheetData>
    <row r="1" spans="1:8" ht="48.75" customHeight="1" x14ac:dyDescent="0.3"/>
    <row r="2" spans="1:8" ht="18" x14ac:dyDescent="0.35">
      <c r="A2" s="4" t="s">
        <v>121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A4" s="157"/>
      <c r="B4" s="157"/>
      <c r="C4" s="157"/>
      <c r="D4" s="157"/>
      <c r="E4" s="157"/>
      <c r="F4" s="157"/>
      <c r="G4" s="157"/>
      <c r="H4" s="157"/>
    </row>
    <row r="5" spans="1:8" ht="18" customHeight="1" x14ac:dyDescent="0.3">
      <c r="A5" s="380" t="s">
        <v>196</v>
      </c>
      <c r="B5" s="380"/>
      <c r="C5" s="380"/>
      <c r="D5" s="380"/>
      <c r="E5" s="380"/>
    </row>
    <row r="6" spans="1:8" ht="20.100000000000001" customHeight="1" x14ac:dyDescent="0.3">
      <c r="A6" s="171" t="s">
        <v>73</v>
      </c>
      <c r="B6" s="170" t="s">
        <v>74</v>
      </c>
      <c r="C6" s="171">
        <v>2025</v>
      </c>
      <c r="D6" s="174">
        <v>2024</v>
      </c>
      <c r="E6" s="171" t="s">
        <v>30</v>
      </c>
    </row>
    <row r="7" spans="1:8" ht="18" customHeight="1" x14ac:dyDescent="0.3">
      <c r="A7" s="132" t="s">
        <v>341</v>
      </c>
      <c r="B7" s="133" t="s">
        <v>342</v>
      </c>
      <c r="C7" s="134">
        <v>653</v>
      </c>
      <c r="D7" s="134">
        <v>497</v>
      </c>
      <c r="E7" s="134">
        <v>156</v>
      </c>
    </row>
    <row r="8" spans="1:8" s="30" customFormat="1" ht="18" customHeight="1" x14ac:dyDescent="0.3">
      <c r="A8" s="132" t="s">
        <v>317</v>
      </c>
      <c r="B8" s="133" t="s">
        <v>318</v>
      </c>
      <c r="C8" s="134">
        <v>243</v>
      </c>
      <c r="D8" s="134">
        <v>146</v>
      </c>
      <c r="E8" s="134">
        <v>97</v>
      </c>
      <c r="F8"/>
    </row>
    <row r="9" spans="1:8" ht="18" customHeight="1" x14ac:dyDescent="0.3">
      <c r="A9" s="132" t="s">
        <v>227</v>
      </c>
      <c r="B9" s="133" t="s">
        <v>228</v>
      </c>
      <c r="C9" s="134">
        <v>287</v>
      </c>
      <c r="D9" s="134">
        <v>222</v>
      </c>
      <c r="E9" s="134">
        <v>65</v>
      </c>
    </row>
    <row r="10" spans="1:8" ht="18" customHeight="1" x14ac:dyDescent="0.3">
      <c r="A10" s="132" t="s">
        <v>285</v>
      </c>
      <c r="B10" s="133" t="s">
        <v>286</v>
      </c>
      <c r="C10" s="134">
        <v>489</v>
      </c>
      <c r="D10" s="134">
        <v>433</v>
      </c>
      <c r="E10" s="134">
        <v>56</v>
      </c>
    </row>
    <row r="11" spans="1:8" ht="18" customHeight="1" x14ac:dyDescent="0.3">
      <c r="A11" s="132" t="s">
        <v>339</v>
      </c>
      <c r="B11" s="133" t="s">
        <v>340</v>
      </c>
      <c r="C11" s="134">
        <v>359</v>
      </c>
      <c r="D11" s="134">
        <v>310</v>
      </c>
      <c r="E11" s="134">
        <v>49</v>
      </c>
    </row>
    <row r="12" spans="1:8" ht="18" customHeight="1" x14ac:dyDescent="0.3">
      <c r="A12" s="132" t="s">
        <v>241</v>
      </c>
      <c r="B12" s="133" t="s">
        <v>242</v>
      </c>
      <c r="C12" s="134">
        <v>194</v>
      </c>
      <c r="D12" s="134">
        <v>151</v>
      </c>
      <c r="E12" s="134">
        <v>43</v>
      </c>
    </row>
    <row r="13" spans="1:8" ht="18" customHeight="1" x14ac:dyDescent="0.3">
      <c r="A13" s="132" t="s">
        <v>297</v>
      </c>
      <c r="B13" s="133" t="s">
        <v>298</v>
      </c>
      <c r="C13" s="134">
        <v>143</v>
      </c>
      <c r="D13" s="134">
        <v>101</v>
      </c>
      <c r="E13" s="134">
        <v>42</v>
      </c>
    </row>
    <row r="14" spans="1:8" ht="18" customHeight="1" x14ac:dyDescent="0.3">
      <c r="A14" s="132" t="s">
        <v>321</v>
      </c>
      <c r="B14" s="133" t="s">
        <v>322</v>
      </c>
      <c r="C14" s="134">
        <v>104</v>
      </c>
      <c r="D14" s="134">
        <v>74</v>
      </c>
      <c r="E14" s="134">
        <v>30</v>
      </c>
    </row>
    <row r="15" spans="1:8" ht="18" customHeight="1" x14ac:dyDescent="0.3">
      <c r="A15" s="132" t="s">
        <v>305</v>
      </c>
      <c r="B15" s="133" t="s">
        <v>306</v>
      </c>
      <c r="C15" s="134">
        <v>148</v>
      </c>
      <c r="D15" s="134">
        <v>119</v>
      </c>
      <c r="E15" s="134">
        <v>29</v>
      </c>
    </row>
    <row r="16" spans="1:8" ht="18" customHeight="1" x14ac:dyDescent="0.3">
      <c r="A16" s="132" t="s">
        <v>201</v>
      </c>
      <c r="B16" s="133" t="s">
        <v>202</v>
      </c>
      <c r="C16" s="134">
        <v>102</v>
      </c>
      <c r="D16" s="134">
        <v>76</v>
      </c>
      <c r="E16" s="134">
        <v>26</v>
      </c>
    </row>
    <row r="17" spans="1:5" ht="18" customHeight="1" x14ac:dyDescent="0.3">
      <c r="A17" s="132" t="s">
        <v>307</v>
      </c>
      <c r="B17" s="133" t="s">
        <v>308</v>
      </c>
      <c r="C17" s="134">
        <v>155</v>
      </c>
      <c r="D17" s="134">
        <v>131</v>
      </c>
      <c r="E17" s="134">
        <v>24</v>
      </c>
    </row>
    <row r="18" spans="1:5" ht="18" customHeight="1" x14ac:dyDescent="0.3">
      <c r="A18" s="132" t="s">
        <v>283</v>
      </c>
      <c r="B18" s="133" t="s">
        <v>284</v>
      </c>
      <c r="C18" s="134">
        <v>106</v>
      </c>
      <c r="D18" s="134">
        <v>89</v>
      </c>
      <c r="E18" s="134">
        <v>17</v>
      </c>
    </row>
    <row r="19" spans="1:5" ht="18" customHeight="1" x14ac:dyDescent="0.3">
      <c r="A19" s="132" t="s">
        <v>207</v>
      </c>
      <c r="B19" s="133" t="s">
        <v>208</v>
      </c>
      <c r="C19" s="134">
        <v>52</v>
      </c>
      <c r="D19" s="134">
        <v>35</v>
      </c>
      <c r="E19" s="134">
        <v>17</v>
      </c>
    </row>
    <row r="20" spans="1:5" ht="18" customHeight="1" x14ac:dyDescent="0.3">
      <c r="A20" s="132" t="s">
        <v>347</v>
      </c>
      <c r="B20" s="133" t="s">
        <v>348</v>
      </c>
      <c r="C20" s="134">
        <v>66</v>
      </c>
      <c r="D20" s="134">
        <v>50</v>
      </c>
      <c r="E20" s="134">
        <v>16</v>
      </c>
    </row>
    <row r="21" spans="1:5" ht="18" customHeight="1" x14ac:dyDescent="0.3">
      <c r="A21" s="132" t="s">
        <v>343</v>
      </c>
      <c r="B21" s="133" t="s">
        <v>344</v>
      </c>
      <c r="C21" s="134">
        <v>40</v>
      </c>
      <c r="D21" s="134">
        <v>25</v>
      </c>
      <c r="E21" s="134">
        <v>15</v>
      </c>
    </row>
    <row r="22" spans="1:5" ht="18" customHeight="1" x14ac:dyDescent="0.3">
      <c r="A22" s="132" t="s">
        <v>333</v>
      </c>
      <c r="B22" s="133" t="s">
        <v>334</v>
      </c>
      <c r="C22" s="134">
        <v>156</v>
      </c>
      <c r="D22" s="134">
        <v>142</v>
      </c>
      <c r="E22" s="134">
        <v>14</v>
      </c>
    </row>
    <row r="23" spans="1:5" ht="18" customHeight="1" x14ac:dyDescent="0.3">
      <c r="A23" s="132" t="s">
        <v>303</v>
      </c>
      <c r="B23" s="133" t="s">
        <v>304</v>
      </c>
      <c r="C23" s="134">
        <v>367</v>
      </c>
      <c r="D23" s="134">
        <v>354</v>
      </c>
      <c r="E23" s="134">
        <v>13</v>
      </c>
    </row>
    <row r="24" spans="1:5" ht="18" customHeight="1" x14ac:dyDescent="0.3">
      <c r="A24" s="132" t="s">
        <v>325</v>
      </c>
      <c r="B24" s="133" t="s">
        <v>326</v>
      </c>
      <c r="C24" s="134">
        <v>43</v>
      </c>
      <c r="D24" s="134">
        <v>30</v>
      </c>
      <c r="E24" s="134">
        <v>13</v>
      </c>
    </row>
    <row r="25" spans="1:5" ht="18" customHeight="1" x14ac:dyDescent="0.3">
      <c r="A25" s="132" t="s">
        <v>323</v>
      </c>
      <c r="B25" s="133" t="s">
        <v>324</v>
      </c>
      <c r="C25" s="134">
        <v>86</v>
      </c>
      <c r="D25" s="134">
        <v>74</v>
      </c>
      <c r="E25" s="134">
        <v>12</v>
      </c>
    </row>
    <row r="26" spans="1:5" ht="18" customHeight="1" x14ac:dyDescent="0.3">
      <c r="A26" s="132" t="s">
        <v>223</v>
      </c>
      <c r="B26" s="133" t="s">
        <v>224</v>
      </c>
      <c r="C26" s="134">
        <v>68</v>
      </c>
      <c r="D26" s="134">
        <v>56</v>
      </c>
      <c r="E26" s="134">
        <v>12</v>
      </c>
    </row>
    <row r="27" spans="1:5" ht="18" customHeight="1" x14ac:dyDescent="0.3">
      <c r="A27" s="132" t="s">
        <v>273</v>
      </c>
      <c r="B27" s="133" t="s">
        <v>274</v>
      </c>
      <c r="C27" s="134">
        <v>61</v>
      </c>
      <c r="D27" s="134">
        <v>49</v>
      </c>
      <c r="E27" s="134">
        <v>12</v>
      </c>
    </row>
    <row r="28" spans="1:5" ht="18" customHeight="1" x14ac:dyDescent="0.3">
      <c r="A28" s="132" t="s">
        <v>295</v>
      </c>
      <c r="B28" s="133" t="s">
        <v>296</v>
      </c>
      <c r="C28" s="134">
        <v>55</v>
      </c>
      <c r="D28" s="134">
        <v>45</v>
      </c>
      <c r="E28" s="134">
        <v>10</v>
      </c>
    </row>
    <row r="29" spans="1:5" ht="18" customHeight="1" x14ac:dyDescent="0.3">
      <c r="A29" s="132" t="s">
        <v>239</v>
      </c>
      <c r="B29" s="133" t="s">
        <v>240</v>
      </c>
      <c r="C29" s="134">
        <v>137</v>
      </c>
      <c r="D29" s="134">
        <v>130</v>
      </c>
      <c r="E29" s="134">
        <v>7</v>
      </c>
    </row>
    <row r="30" spans="1:5" ht="18" customHeight="1" x14ac:dyDescent="0.3">
      <c r="A30" s="132" t="s">
        <v>217</v>
      </c>
      <c r="B30" s="133" t="s">
        <v>218</v>
      </c>
      <c r="C30" s="134">
        <v>40</v>
      </c>
      <c r="D30" s="134">
        <v>33</v>
      </c>
      <c r="E30" s="134">
        <v>7</v>
      </c>
    </row>
    <row r="31" spans="1:5" ht="18" customHeight="1" x14ac:dyDescent="0.3">
      <c r="A31" s="132" t="s">
        <v>275</v>
      </c>
      <c r="B31" s="133" t="s">
        <v>276</v>
      </c>
      <c r="C31" s="134">
        <v>22</v>
      </c>
      <c r="D31" s="134">
        <v>16</v>
      </c>
      <c r="E31" s="134">
        <v>6</v>
      </c>
    </row>
    <row r="32" spans="1:5" ht="18" customHeight="1" x14ac:dyDescent="0.3">
      <c r="A32" s="132" t="s">
        <v>205</v>
      </c>
      <c r="B32" s="133" t="s">
        <v>206</v>
      </c>
      <c r="C32" s="134">
        <v>14</v>
      </c>
      <c r="D32" s="134">
        <v>8</v>
      </c>
      <c r="E32" s="134">
        <v>6</v>
      </c>
    </row>
    <row r="33" spans="1:5" ht="18" customHeight="1" x14ac:dyDescent="0.3">
      <c r="A33" s="132" t="s">
        <v>211</v>
      </c>
      <c r="B33" s="133" t="s">
        <v>212</v>
      </c>
      <c r="C33" s="134">
        <v>14</v>
      </c>
      <c r="D33" s="134">
        <v>8</v>
      </c>
      <c r="E33" s="134">
        <v>6</v>
      </c>
    </row>
    <row r="34" spans="1:5" ht="18" customHeight="1" x14ac:dyDescent="0.3">
      <c r="A34" s="132" t="s">
        <v>319</v>
      </c>
      <c r="B34" s="133" t="s">
        <v>320</v>
      </c>
      <c r="C34" s="134">
        <v>14</v>
      </c>
      <c r="D34" s="134">
        <v>8</v>
      </c>
      <c r="E34" s="134">
        <v>6</v>
      </c>
    </row>
    <row r="35" spans="1:5" ht="18" customHeight="1" x14ac:dyDescent="0.3">
      <c r="A35" s="132" t="s">
        <v>249</v>
      </c>
      <c r="B35" s="133" t="s">
        <v>250</v>
      </c>
      <c r="C35" s="134">
        <v>96</v>
      </c>
      <c r="D35" s="134">
        <v>92</v>
      </c>
      <c r="E35" s="134">
        <v>4</v>
      </c>
    </row>
    <row r="36" spans="1:5" ht="18" customHeight="1" x14ac:dyDescent="0.3">
      <c r="A36" s="132" t="s">
        <v>349</v>
      </c>
      <c r="B36" s="133" t="s">
        <v>350</v>
      </c>
      <c r="C36" s="134">
        <v>13</v>
      </c>
      <c r="D36" s="134">
        <v>9</v>
      </c>
      <c r="E36" s="134">
        <v>4</v>
      </c>
    </row>
    <row r="37" spans="1:5" ht="18" customHeight="1" x14ac:dyDescent="0.3">
      <c r="A37" s="132" t="s">
        <v>313</v>
      </c>
      <c r="B37" s="133" t="s">
        <v>314</v>
      </c>
      <c r="C37" s="134">
        <v>8</v>
      </c>
      <c r="D37" s="134">
        <v>4</v>
      </c>
      <c r="E37" s="134">
        <v>4</v>
      </c>
    </row>
    <row r="38" spans="1:5" ht="18" customHeight="1" x14ac:dyDescent="0.3">
      <c r="A38" s="132" t="s">
        <v>219</v>
      </c>
      <c r="B38" s="133" t="s">
        <v>220</v>
      </c>
      <c r="C38" s="134">
        <v>87</v>
      </c>
      <c r="D38" s="134">
        <v>84</v>
      </c>
      <c r="E38" s="134">
        <v>3</v>
      </c>
    </row>
    <row r="39" spans="1:5" ht="18" customHeight="1" x14ac:dyDescent="0.3">
      <c r="A39" s="132" t="s">
        <v>281</v>
      </c>
      <c r="B39" s="133" t="s">
        <v>282</v>
      </c>
      <c r="C39" s="134">
        <v>13</v>
      </c>
      <c r="D39" s="134">
        <v>10</v>
      </c>
      <c r="E39" s="134">
        <v>3</v>
      </c>
    </row>
    <row r="40" spans="1:5" ht="18" customHeight="1" x14ac:dyDescent="0.3">
      <c r="A40" s="132" t="s">
        <v>804</v>
      </c>
      <c r="B40" s="133" t="s">
        <v>805</v>
      </c>
      <c r="C40" s="134">
        <v>3</v>
      </c>
      <c r="D40" s="134">
        <v>0</v>
      </c>
      <c r="E40" s="134">
        <v>3</v>
      </c>
    </row>
    <row r="41" spans="1:5" ht="18" customHeight="1" x14ac:dyDescent="0.3">
      <c r="A41" s="132" t="s">
        <v>299</v>
      </c>
      <c r="B41" s="133" t="s">
        <v>300</v>
      </c>
      <c r="C41" s="134">
        <v>7</v>
      </c>
      <c r="D41" s="134">
        <v>5</v>
      </c>
      <c r="E41" s="134">
        <v>2</v>
      </c>
    </row>
    <row r="42" spans="1:5" ht="18" customHeight="1" x14ac:dyDescent="0.3">
      <c r="A42" s="132" t="s">
        <v>245</v>
      </c>
      <c r="B42" s="133" t="s">
        <v>246</v>
      </c>
      <c r="C42" s="134">
        <v>2</v>
      </c>
      <c r="D42" s="134">
        <v>0</v>
      </c>
      <c r="E42" s="134">
        <v>2</v>
      </c>
    </row>
    <row r="43" spans="1:5" ht="18" customHeight="1" x14ac:dyDescent="0.3">
      <c r="A43" s="132" t="s">
        <v>263</v>
      </c>
      <c r="B43" s="133" t="s">
        <v>264</v>
      </c>
      <c r="C43" s="134">
        <v>2</v>
      </c>
      <c r="D43" s="134">
        <v>0</v>
      </c>
      <c r="E43" s="134">
        <v>2</v>
      </c>
    </row>
    <row r="44" spans="1:5" ht="18" customHeight="1" x14ac:dyDescent="0.3">
      <c r="A44" s="132" t="s">
        <v>311</v>
      </c>
      <c r="B44" s="133" t="s">
        <v>312</v>
      </c>
      <c r="C44" s="134">
        <v>3</v>
      </c>
      <c r="D44" s="134">
        <v>2</v>
      </c>
      <c r="E44" s="134">
        <v>1</v>
      </c>
    </row>
    <row r="45" spans="1:5" ht="18" customHeight="1" x14ac:dyDescent="0.3">
      <c r="A45" s="132" t="s">
        <v>309</v>
      </c>
      <c r="B45" s="133" t="s">
        <v>310</v>
      </c>
      <c r="C45" s="134">
        <v>2</v>
      </c>
      <c r="D45" s="134">
        <v>1</v>
      </c>
      <c r="E45" s="134">
        <v>1</v>
      </c>
    </row>
    <row r="46" spans="1:5" ht="18" customHeight="1" x14ac:dyDescent="0.3">
      <c r="A46" s="132" t="s">
        <v>796</v>
      </c>
      <c r="B46" s="133" t="s">
        <v>797</v>
      </c>
      <c r="C46" s="134">
        <v>1</v>
      </c>
      <c r="D46" s="134">
        <v>0</v>
      </c>
      <c r="E46" s="134">
        <v>1</v>
      </c>
    </row>
    <row r="47" spans="1:5" ht="18" customHeight="1" x14ac:dyDescent="0.3">
      <c r="A47" s="132" t="s">
        <v>802</v>
      </c>
      <c r="B47" s="133" t="s">
        <v>803</v>
      </c>
      <c r="C47" s="134">
        <v>1</v>
      </c>
      <c r="D47" s="134">
        <v>0</v>
      </c>
      <c r="E47" s="134">
        <v>1</v>
      </c>
    </row>
    <row r="48" spans="1:5" ht="18" customHeight="1" x14ac:dyDescent="0.3">
      <c r="A48" s="132" t="s">
        <v>209</v>
      </c>
      <c r="B48" s="133" t="s">
        <v>210</v>
      </c>
      <c r="C48" s="134">
        <v>66</v>
      </c>
      <c r="D48" s="134">
        <v>66</v>
      </c>
      <c r="E48" s="134">
        <v>0</v>
      </c>
    </row>
    <row r="49" spans="1:5" ht="18" customHeight="1" x14ac:dyDescent="0.3">
      <c r="A49" s="132" t="s">
        <v>291</v>
      </c>
      <c r="B49" s="133" t="s">
        <v>292</v>
      </c>
      <c r="C49" s="134">
        <v>18</v>
      </c>
      <c r="D49" s="134">
        <v>18</v>
      </c>
      <c r="E49" s="134">
        <v>0</v>
      </c>
    </row>
    <row r="50" spans="1:5" ht="18" customHeight="1" x14ac:dyDescent="0.3">
      <c r="A50" s="132" t="s">
        <v>331</v>
      </c>
      <c r="B50" s="133" t="s">
        <v>332</v>
      </c>
      <c r="C50" s="134">
        <v>9</v>
      </c>
      <c r="D50" s="134">
        <v>9</v>
      </c>
      <c r="E50" s="134">
        <v>0</v>
      </c>
    </row>
    <row r="51" spans="1:5" ht="18" customHeight="1" x14ac:dyDescent="0.3">
      <c r="A51" s="132" t="s">
        <v>277</v>
      </c>
      <c r="B51" s="133" t="s">
        <v>278</v>
      </c>
      <c r="C51" s="134">
        <v>5</v>
      </c>
      <c r="D51" s="134">
        <v>5</v>
      </c>
      <c r="E51" s="134">
        <v>0</v>
      </c>
    </row>
    <row r="52" spans="1:5" ht="18" customHeight="1" x14ac:dyDescent="0.3">
      <c r="A52" s="132" t="s">
        <v>329</v>
      </c>
      <c r="B52" s="133" t="s">
        <v>330</v>
      </c>
      <c r="C52" s="134">
        <v>5</v>
      </c>
      <c r="D52" s="134">
        <v>5</v>
      </c>
      <c r="E52" s="134">
        <v>0</v>
      </c>
    </row>
    <row r="53" spans="1:5" ht="18" customHeight="1" x14ac:dyDescent="0.3">
      <c r="A53" s="132" t="s">
        <v>327</v>
      </c>
      <c r="B53" s="133" t="s">
        <v>328</v>
      </c>
      <c r="C53" s="134">
        <v>2</v>
      </c>
      <c r="D53" s="134">
        <v>2</v>
      </c>
      <c r="E53" s="134">
        <v>0</v>
      </c>
    </row>
    <row r="54" spans="1:5" ht="18" customHeight="1" x14ac:dyDescent="0.3">
      <c r="A54" s="132" t="s">
        <v>265</v>
      </c>
      <c r="B54" s="133" t="s">
        <v>266</v>
      </c>
      <c r="C54" s="134">
        <v>1</v>
      </c>
      <c r="D54" s="134">
        <v>1</v>
      </c>
      <c r="E54" s="134">
        <v>0</v>
      </c>
    </row>
    <row r="55" spans="1:5" ht="18" customHeight="1" x14ac:dyDescent="0.3">
      <c r="A55" s="132" t="s">
        <v>259</v>
      </c>
      <c r="B55" s="133" t="s">
        <v>260</v>
      </c>
      <c r="C55" s="134">
        <v>3</v>
      </c>
      <c r="D55" s="134">
        <v>4</v>
      </c>
      <c r="E55" s="134">
        <v>-1</v>
      </c>
    </row>
    <row r="56" spans="1:5" ht="18" customHeight="1" x14ac:dyDescent="0.3">
      <c r="A56" s="132" t="s">
        <v>267</v>
      </c>
      <c r="B56" s="133" t="s">
        <v>268</v>
      </c>
      <c r="C56" s="134">
        <v>0</v>
      </c>
      <c r="D56" s="134">
        <v>1</v>
      </c>
      <c r="E56" s="134">
        <v>-1</v>
      </c>
    </row>
    <row r="57" spans="1:5" ht="18" customHeight="1" x14ac:dyDescent="0.3">
      <c r="A57" s="132" t="s">
        <v>293</v>
      </c>
      <c r="B57" s="133" t="s">
        <v>294</v>
      </c>
      <c r="C57" s="134">
        <v>80</v>
      </c>
      <c r="D57" s="134">
        <v>82</v>
      </c>
      <c r="E57" s="134">
        <v>-2</v>
      </c>
    </row>
    <row r="58" spans="1:5" ht="18" customHeight="1" x14ac:dyDescent="0.3">
      <c r="A58" s="132" t="s">
        <v>215</v>
      </c>
      <c r="B58" s="133" t="s">
        <v>216</v>
      </c>
      <c r="C58" s="134">
        <v>70</v>
      </c>
      <c r="D58" s="134">
        <v>72</v>
      </c>
      <c r="E58" s="134">
        <v>-2</v>
      </c>
    </row>
    <row r="59" spans="1:5" ht="18" customHeight="1" x14ac:dyDescent="0.3">
      <c r="A59" s="132" t="s">
        <v>231</v>
      </c>
      <c r="B59" s="133" t="s">
        <v>232</v>
      </c>
      <c r="C59" s="134">
        <v>8</v>
      </c>
      <c r="D59" s="134">
        <v>10</v>
      </c>
      <c r="E59" s="134">
        <v>-2</v>
      </c>
    </row>
    <row r="60" spans="1:5" ht="18" customHeight="1" x14ac:dyDescent="0.3">
      <c r="A60" s="132" t="s">
        <v>255</v>
      </c>
      <c r="B60" s="133" t="s">
        <v>256</v>
      </c>
      <c r="C60" s="134">
        <v>6</v>
      </c>
      <c r="D60" s="134">
        <v>8</v>
      </c>
      <c r="E60" s="134">
        <v>-2</v>
      </c>
    </row>
    <row r="61" spans="1:5" ht="18" customHeight="1" x14ac:dyDescent="0.3">
      <c r="A61" s="132" t="s">
        <v>353</v>
      </c>
      <c r="B61" s="133" t="s">
        <v>354</v>
      </c>
      <c r="C61" s="134">
        <v>0</v>
      </c>
      <c r="D61" s="134">
        <v>2</v>
      </c>
      <c r="E61" s="134">
        <v>-2</v>
      </c>
    </row>
    <row r="62" spans="1:5" ht="18" customHeight="1" x14ac:dyDescent="0.3">
      <c r="A62" s="132" t="s">
        <v>279</v>
      </c>
      <c r="B62" s="133" t="s">
        <v>280</v>
      </c>
      <c r="C62" s="134">
        <v>18</v>
      </c>
      <c r="D62" s="134">
        <v>21</v>
      </c>
      <c r="E62" s="134">
        <v>-3</v>
      </c>
    </row>
    <row r="63" spans="1:5" ht="18" customHeight="1" x14ac:dyDescent="0.3">
      <c r="A63" s="132" t="s">
        <v>251</v>
      </c>
      <c r="B63" s="133" t="s">
        <v>252</v>
      </c>
      <c r="C63" s="134">
        <v>459</v>
      </c>
      <c r="D63" s="134">
        <v>463</v>
      </c>
      <c r="E63" s="134">
        <v>-4</v>
      </c>
    </row>
    <row r="64" spans="1:5" ht="18" customHeight="1" x14ac:dyDescent="0.3">
      <c r="A64" s="132" t="s">
        <v>243</v>
      </c>
      <c r="B64" s="133" t="s">
        <v>244</v>
      </c>
      <c r="C64" s="134">
        <v>51</v>
      </c>
      <c r="D64" s="134">
        <v>55</v>
      </c>
      <c r="E64" s="134">
        <v>-4</v>
      </c>
    </row>
    <row r="65" spans="1:5" ht="18" customHeight="1" x14ac:dyDescent="0.3">
      <c r="A65" s="132" t="s">
        <v>221</v>
      </c>
      <c r="B65" s="133" t="s">
        <v>222</v>
      </c>
      <c r="C65" s="134">
        <v>4</v>
      </c>
      <c r="D65" s="134">
        <v>8</v>
      </c>
      <c r="E65" s="134">
        <v>-4</v>
      </c>
    </row>
    <row r="66" spans="1:5" ht="18" customHeight="1" x14ac:dyDescent="0.3">
      <c r="A66" s="132" t="s">
        <v>261</v>
      </c>
      <c r="B66" s="133" t="s">
        <v>262</v>
      </c>
      <c r="C66" s="134">
        <v>0</v>
      </c>
      <c r="D66" s="134">
        <v>4</v>
      </c>
      <c r="E66" s="134">
        <v>-4</v>
      </c>
    </row>
    <row r="67" spans="1:5" ht="18" customHeight="1" x14ac:dyDescent="0.3">
      <c r="A67" s="132" t="s">
        <v>233</v>
      </c>
      <c r="B67" s="133" t="s">
        <v>234</v>
      </c>
      <c r="C67" s="134">
        <v>39</v>
      </c>
      <c r="D67" s="134">
        <v>44</v>
      </c>
      <c r="E67" s="134">
        <v>-5</v>
      </c>
    </row>
    <row r="68" spans="1:5" ht="18" customHeight="1" x14ac:dyDescent="0.3">
      <c r="A68" s="132" t="s">
        <v>287</v>
      </c>
      <c r="B68" s="133" t="s">
        <v>288</v>
      </c>
      <c r="C68" s="134">
        <v>3</v>
      </c>
      <c r="D68" s="134">
        <v>8</v>
      </c>
      <c r="E68" s="134">
        <v>-5</v>
      </c>
    </row>
    <row r="69" spans="1:5" ht="18" customHeight="1" x14ac:dyDescent="0.3">
      <c r="A69" s="132" t="s">
        <v>247</v>
      </c>
      <c r="B69" s="133" t="s">
        <v>248</v>
      </c>
      <c r="C69" s="134">
        <v>276</v>
      </c>
      <c r="D69" s="134">
        <v>282</v>
      </c>
      <c r="E69" s="134">
        <v>-6</v>
      </c>
    </row>
    <row r="70" spans="1:5" ht="18" customHeight="1" x14ac:dyDescent="0.3">
      <c r="A70" s="132" t="s">
        <v>229</v>
      </c>
      <c r="B70" s="133" t="s">
        <v>230</v>
      </c>
      <c r="C70" s="134">
        <v>64</v>
      </c>
      <c r="D70" s="134">
        <v>70</v>
      </c>
      <c r="E70" s="134">
        <v>-6</v>
      </c>
    </row>
    <row r="71" spans="1:5" ht="18" customHeight="1" x14ac:dyDescent="0.3">
      <c r="A71" s="132" t="s">
        <v>225</v>
      </c>
      <c r="B71" s="133" t="s">
        <v>226</v>
      </c>
      <c r="C71" s="134">
        <v>29</v>
      </c>
      <c r="D71" s="134">
        <v>35</v>
      </c>
      <c r="E71" s="134">
        <v>-6</v>
      </c>
    </row>
    <row r="72" spans="1:5" ht="18" customHeight="1" x14ac:dyDescent="0.3">
      <c r="A72" s="132" t="s">
        <v>335</v>
      </c>
      <c r="B72" s="133" t="s">
        <v>336</v>
      </c>
      <c r="C72" s="134">
        <v>24</v>
      </c>
      <c r="D72" s="134">
        <v>30</v>
      </c>
      <c r="E72" s="134">
        <v>-6</v>
      </c>
    </row>
    <row r="73" spans="1:5" ht="18" customHeight="1" x14ac:dyDescent="0.3">
      <c r="A73" s="132" t="s">
        <v>203</v>
      </c>
      <c r="B73" s="133" t="s">
        <v>204</v>
      </c>
      <c r="C73" s="134">
        <v>5</v>
      </c>
      <c r="D73" s="134">
        <v>11</v>
      </c>
      <c r="E73" s="134">
        <v>-6</v>
      </c>
    </row>
    <row r="74" spans="1:5" ht="18" customHeight="1" x14ac:dyDescent="0.3">
      <c r="A74" s="132" t="s">
        <v>315</v>
      </c>
      <c r="B74" s="133" t="s">
        <v>316</v>
      </c>
      <c r="C74" s="134">
        <v>28</v>
      </c>
      <c r="D74" s="134">
        <v>35</v>
      </c>
      <c r="E74" s="134">
        <v>-7</v>
      </c>
    </row>
    <row r="75" spans="1:5" ht="18" customHeight="1" x14ac:dyDescent="0.3">
      <c r="A75" s="132" t="s">
        <v>345</v>
      </c>
      <c r="B75" s="133" t="s">
        <v>346</v>
      </c>
      <c r="C75" s="134">
        <v>2</v>
      </c>
      <c r="D75" s="134">
        <v>9</v>
      </c>
      <c r="E75" s="134">
        <v>-7</v>
      </c>
    </row>
    <row r="76" spans="1:5" ht="18" customHeight="1" x14ac:dyDescent="0.3">
      <c r="A76" s="132" t="s">
        <v>289</v>
      </c>
      <c r="B76" s="133" t="s">
        <v>290</v>
      </c>
      <c r="C76" s="134">
        <v>59</v>
      </c>
      <c r="D76" s="134">
        <v>69</v>
      </c>
      <c r="E76" s="134">
        <v>-10</v>
      </c>
    </row>
    <row r="77" spans="1:5" ht="18" customHeight="1" x14ac:dyDescent="0.3">
      <c r="A77" s="132" t="s">
        <v>301</v>
      </c>
      <c r="B77" s="133" t="s">
        <v>302</v>
      </c>
      <c r="C77" s="134">
        <v>43</v>
      </c>
      <c r="D77" s="134">
        <v>53</v>
      </c>
      <c r="E77" s="134">
        <v>-10</v>
      </c>
    </row>
    <row r="78" spans="1:5" ht="18" customHeight="1" x14ac:dyDescent="0.3">
      <c r="A78" s="132" t="s">
        <v>337</v>
      </c>
      <c r="B78" s="133" t="s">
        <v>338</v>
      </c>
      <c r="C78" s="134">
        <v>79</v>
      </c>
      <c r="D78" s="134">
        <v>91</v>
      </c>
      <c r="E78" s="134">
        <v>-12</v>
      </c>
    </row>
    <row r="79" spans="1:5" ht="18" customHeight="1" x14ac:dyDescent="0.3">
      <c r="A79" s="132" t="s">
        <v>351</v>
      </c>
      <c r="B79" s="133" t="s">
        <v>352</v>
      </c>
      <c r="C79" s="134">
        <v>10</v>
      </c>
      <c r="D79" s="134">
        <v>22</v>
      </c>
      <c r="E79" s="134">
        <v>-12</v>
      </c>
    </row>
    <row r="80" spans="1:5" ht="18" customHeight="1" x14ac:dyDescent="0.3">
      <c r="A80" s="132" t="s">
        <v>237</v>
      </c>
      <c r="B80" s="133" t="s">
        <v>238</v>
      </c>
      <c r="C80" s="134">
        <v>35</v>
      </c>
      <c r="D80" s="134">
        <v>48</v>
      </c>
      <c r="E80" s="134">
        <v>-13</v>
      </c>
    </row>
    <row r="81" spans="1:5" ht="18" customHeight="1" x14ac:dyDescent="0.3">
      <c r="A81" s="132" t="s">
        <v>213</v>
      </c>
      <c r="B81" s="133" t="s">
        <v>214</v>
      </c>
      <c r="C81" s="134">
        <v>42</v>
      </c>
      <c r="D81" s="134">
        <v>57</v>
      </c>
      <c r="E81" s="134">
        <v>-15</v>
      </c>
    </row>
    <row r="82" spans="1:5" ht="18" customHeight="1" x14ac:dyDescent="0.3">
      <c r="A82" s="132" t="s">
        <v>271</v>
      </c>
      <c r="B82" s="133" t="s">
        <v>272</v>
      </c>
      <c r="C82" s="134">
        <v>87</v>
      </c>
      <c r="D82" s="134">
        <v>105</v>
      </c>
      <c r="E82" s="134">
        <v>-18</v>
      </c>
    </row>
    <row r="83" spans="1:5" ht="18" customHeight="1" x14ac:dyDescent="0.3">
      <c r="A83" s="132" t="s">
        <v>253</v>
      </c>
      <c r="B83" s="133" t="s">
        <v>254</v>
      </c>
      <c r="C83" s="134">
        <v>39</v>
      </c>
      <c r="D83" s="134">
        <v>60</v>
      </c>
      <c r="E83" s="134">
        <v>-21</v>
      </c>
    </row>
    <row r="84" spans="1:5" ht="18" customHeight="1" x14ac:dyDescent="0.3">
      <c r="A84" s="132" t="s">
        <v>235</v>
      </c>
      <c r="B84" s="133" t="s">
        <v>236</v>
      </c>
      <c r="C84" s="134">
        <v>213</v>
      </c>
      <c r="D84" s="134">
        <v>246</v>
      </c>
      <c r="E84" s="134">
        <v>-33</v>
      </c>
    </row>
    <row r="85" spans="1:5" ht="15.75" thickBot="1" x14ac:dyDescent="0.35">
      <c r="A85" s="135"/>
      <c r="B85" s="136" t="s">
        <v>77</v>
      </c>
      <c r="C85" s="137">
        <f>SUM(C7:C84)</f>
        <v>6338</v>
      </c>
      <c r="D85" s="138">
        <f>SUM(D7:D84)</f>
        <v>5730</v>
      </c>
      <c r="E85" s="137">
        <f t="shared" ref="E85" si="0">C85-D85</f>
        <v>608</v>
      </c>
    </row>
  </sheetData>
  <sortState xmlns:xlrd2="http://schemas.microsoft.com/office/spreadsheetml/2017/richdata2" ref="A7:D84">
    <sortCondition ref="A7:A84"/>
  </sortState>
  <mergeCells count="2">
    <mergeCell ref="A5:E5"/>
    <mergeCell ref="A3:H3"/>
  </mergeCells>
  <conditionalFormatting sqref="E7:E8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:H3" location="INHALT!A1" display="zum Inhaltsverzeichnis" xr:uid="{F4F526B4-C48B-4BBC-922A-14F3E625CA84}"/>
  </hyperlinks>
  <pageMargins left="0.98425196850393704" right="0.70866141732283472" top="0.74803149606299213" bottom="0.74803149606299213" header="0.31496062992125984" footer="0.31496062992125984"/>
  <pageSetup paperSize="9" scale="80" orientation="portrait" r:id="rId1"/>
  <rowBreaks count="1" manualBreakCount="1">
    <brk id="76" max="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E100E-B804-465A-8C09-3F83A2CAD85F}">
  <dimension ref="A1:M210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7" width="13.7109375" customWidth="1"/>
    <col min="8" max="8" width="3.28515625" customWidth="1"/>
    <col min="9" max="9" width="19.85546875" customWidth="1"/>
    <col min="10" max="13" width="13.7109375" customWidth="1"/>
  </cols>
  <sheetData>
    <row r="1" spans="1:13" ht="48.75" customHeight="1" x14ac:dyDescent="0.35">
      <c r="A1" s="263"/>
    </row>
    <row r="2" spans="1:13" ht="18" x14ac:dyDescent="0.35">
      <c r="A2" s="4" t="s">
        <v>163</v>
      </c>
      <c r="K2" s="4"/>
    </row>
    <row r="3" spans="1:13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349"/>
      <c r="J3" s="349"/>
      <c r="K3" s="5"/>
    </row>
    <row r="4" spans="1:13" ht="30" customHeight="1" x14ac:dyDescent="0.35">
      <c r="A4" s="5"/>
      <c r="K4" s="5"/>
    </row>
    <row r="5" spans="1:13" ht="18" customHeight="1" x14ac:dyDescent="0.3">
      <c r="A5" s="367" t="s">
        <v>791</v>
      </c>
      <c r="B5" s="367"/>
      <c r="C5" s="367"/>
      <c r="D5" s="367"/>
      <c r="E5" s="367"/>
      <c r="F5" s="367"/>
      <c r="G5" s="367"/>
      <c r="H5" s="11"/>
      <c r="I5" s="11"/>
      <c r="J5" s="11"/>
      <c r="K5" s="11"/>
      <c r="L5" s="11"/>
      <c r="M5" s="11"/>
    </row>
    <row r="6" spans="1:13" x14ac:dyDescent="0.3">
      <c r="A6" s="25"/>
      <c r="I6" s="25"/>
    </row>
    <row r="7" spans="1:13" ht="15" customHeight="1" x14ac:dyDescent="0.3">
      <c r="A7" s="139"/>
      <c r="B7" s="25"/>
      <c r="C7" s="25"/>
      <c r="D7" s="25"/>
      <c r="E7" s="25"/>
      <c r="F7" s="25"/>
      <c r="G7" s="25"/>
      <c r="I7" s="139"/>
      <c r="J7" s="25"/>
      <c r="K7" s="25"/>
      <c r="L7" s="25"/>
      <c r="M7" s="25"/>
    </row>
    <row r="8" spans="1:13" ht="18" customHeight="1" x14ac:dyDescent="0.3">
      <c r="A8" s="50"/>
      <c r="B8" s="165" t="s">
        <v>164</v>
      </c>
      <c r="C8" s="165" t="s">
        <v>165</v>
      </c>
      <c r="D8" s="165" t="s">
        <v>166</v>
      </c>
      <c r="E8" s="165" t="s">
        <v>167</v>
      </c>
      <c r="F8" s="165" t="s">
        <v>168</v>
      </c>
      <c r="G8" s="165" t="s">
        <v>169</v>
      </c>
      <c r="I8" s="11"/>
      <c r="J8" s="33"/>
      <c r="K8" s="33"/>
      <c r="L8" s="33"/>
      <c r="M8" s="33"/>
    </row>
    <row r="9" spans="1:13" ht="18" customHeight="1" x14ac:dyDescent="0.3">
      <c r="A9" s="47" t="s">
        <v>52</v>
      </c>
      <c r="B9" s="48">
        <v>138</v>
      </c>
      <c r="C9" s="48">
        <v>994</v>
      </c>
      <c r="D9" s="48">
        <v>890</v>
      </c>
      <c r="E9" s="48">
        <v>468</v>
      </c>
      <c r="F9" s="48">
        <v>239</v>
      </c>
      <c r="G9" s="48">
        <v>87</v>
      </c>
      <c r="I9" s="47"/>
      <c r="J9" s="48"/>
      <c r="K9" s="48"/>
      <c r="L9" s="48"/>
      <c r="M9" s="203"/>
    </row>
    <row r="10" spans="1:13" ht="18" customHeight="1" x14ac:dyDescent="0.3">
      <c r="A10" s="47" t="s">
        <v>53</v>
      </c>
      <c r="B10" s="48">
        <v>39</v>
      </c>
      <c r="C10" s="48">
        <v>616</v>
      </c>
      <c r="D10" s="48">
        <v>960</v>
      </c>
      <c r="E10" s="48">
        <v>502</v>
      </c>
      <c r="F10" s="48">
        <v>246</v>
      </c>
      <c r="G10" s="48">
        <v>77</v>
      </c>
      <c r="I10" s="47"/>
      <c r="J10" s="48"/>
      <c r="K10" s="48"/>
      <c r="L10" s="48"/>
      <c r="M10" s="203"/>
    </row>
    <row r="11" spans="1:13" ht="18" customHeight="1" x14ac:dyDescent="0.3">
      <c r="A11" s="49"/>
      <c r="B11" s="166"/>
      <c r="C11" s="166"/>
      <c r="D11" s="166"/>
      <c r="E11" s="166"/>
      <c r="F11" s="166"/>
      <c r="G11" s="166"/>
      <c r="I11" s="204"/>
      <c r="J11" s="205"/>
      <c r="K11" s="205"/>
      <c r="L11" s="205"/>
      <c r="M11" s="206"/>
    </row>
    <row r="12" spans="1:13" ht="15" customHeight="1" x14ac:dyDescent="0.3">
      <c r="A12" s="45"/>
      <c r="B12" s="46"/>
      <c r="C12" s="46"/>
    </row>
    <row r="13" spans="1:13" ht="28.5" customHeight="1" x14ac:dyDescent="0.3">
      <c r="A13" s="45"/>
      <c r="B13" s="46"/>
      <c r="C13" s="46"/>
    </row>
    <row r="14" spans="1:13" ht="15" customHeight="1" x14ac:dyDescent="0.3"/>
    <row r="15" spans="1:13" ht="15" customHeight="1" x14ac:dyDescent="0.3"/>
    <row r="16" spans="1:13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</sheetData>
  <mergeCells count="2">
    <mergeCell ref="A3:J3"/>
    <mergeCell ref="A5:G5"/>
  </mergeCells>
  <hyperlinks>
    <hyperlink ref="A3:J3" location="INHALT!A1" display="zum Inhaltsverzeichnis" xr:uid="{CCA95DD6-1792-43E4-8CDC-0319650EF579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8E25-3A02-4965-B8C4-C33E4695B618}">
  <dimension ref="A1:K212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2" width="8.85546875" bestFit="1" customWidth="1"/>
    <col min="3" max="7" width="7.7109375" customWidth="1"/>
    <col min="8" max="8" width="3.28515625" customWidth="1"/>
    <col min="9" max="9" width="19.85546875" customWidth="1"/>
    <col min="10" max="11" width="13.7109375" customWidth="1"/>
  </cols>
  <sheetData>
    <row r="1" spans="1:11" ht="48.75" customHeight="1" x14ac:dyDescent="0.45">
      <c r="A1" s="299"/>
    </row>
    <row r="2" spans="1:11" ht="18" x14ac:dyDescent="0.35">
      <c r="A2" s="4" t="s">
        <v>793</v>
      </c>
      <c r="K2" s="4"/>
    </row>
    <row r="3" spans="1:11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349"/>
      <c r="J3" s="349"/>
      <c r="K3" s="5"/>
    </row>
    <row r="4" spans="1:11" ht="30" customHeight="1" x14ac:dyDescent="0.35">
      <c r="A4" s="5"/>
      <c r="K4" s="5"/>
    </row>
    <row r="5" spans="1:11" ht="18" customHeight="1" x14ac:dyDescent="0.3">
      <c r="A5" s="367" t="s">
        <v>171</v>
      </c>
      <c r="B5" s="367"/>
      <c r="C5" s="367"/>
      <c r="D5" s="367"/>
      <c r="E5" s="367"/>
      <c r="F5" s="367"/>
      <c r="G5" s="367"/>
      <c r="H5" s="11"/>
      <c r="I5" s="11"/>
      <c r="J5" s="11"/>
      <c r="K5" s="11"/>
    </row>
    <row r="6" spans="1:11" ht="15" customHeight="1" x14ac:dyDescent="0.3">
      <c r="A6" s="139"/>
      <c r="B6" s="25"/>
      <c r="C6" s="25"/>
      <c r="D6" s="25"/>
      <c r="E6" s="25"/>
      <c r="F6" s="25"/>
      <c r="G6" s="25"/>
      <c r="I6" s="139"/>
      <c r="J6" s="25"/>
      <c r="K6" s="25"/>
    </row>
    <row r="7" spans="1:11" ht="18" customHeight="1" x14ac:dyDescent="0.3">
      <c r="A7" s="50" t="s">
        <v>170</v>
      </c>
      <c r="B7" s="381" t="s">
        <v>173</v>
      </c>
      <c r="C7" s="381"/>
      <c r="D7" s="381"/>
      <c r="E7" s="381"/>
      <c r="F7" s="381"/>
      <c r="G7" s="381"/>
      <c r="I7" s="11"/>
      <c r="J7" s="33"/>
      <c r="K7" s="33"/>
    </row>
    <row r="8" spans="1:11" ht="129.94999999999999" customHeight="1" x14ac:dyDescent="0.3">
      <c r="A8" s="224" t="s">
        <v>172</v>
      </c>
      <c r="B8" s="300" t="s">
        <v>32</v>
      </c>
      <c r="C8" s="225" t="s">
        <v>33</v>
      </c>
      <c r="D8" s="225" t="s">
        <v>34</v>
      </c>
      <c r="E8" s="225" t="s">
        <v>35</v>
      </c>
      <c r="F8" s="225" t="s">
        <v>36</v>
      </c>
      <c r="G8" s="225" t="s">
        <v>37</v>
      </c>
      <c r="I8" s="47"/>
      <c r="J8" s="48"/>
      <c r="K8" s="48"/>
    </row>
    <row r="9" spans="1:11" ht="18" customHeight="1" x14ac:dyDescent="0.3">
      <c r="A9" s="226" t="s">
        <v>198</v>
      </c>
      <c r="B9" s="282">
        <v>546</v>
      </c>
      <c r="C9" s="227">
        <v>0</v>
      </c>
      <c r="D9" s="227">
        <v>155</v>
      </c>
      <c r="E9" s="227">
        <v>721</v>
      </c>
      <c r="F9" s="227">
        <v>822</v>
      </c>
      <c r="G9" s="227">
        <v>0</v>
      </c>
      <c r="I9" s="47"/>
      <c r="J9" s="48"/>
      <c r="K9" s="48"/>
    </row>
    <row r="10" spans="1:11" ht="18" customHeight="1" x14ac:dyDescent="0.3">
      <c r="A10" s="49"/>
      <c r="B10" s="166"/>
      <c r="C10" s="166"/>
      <c r="D10" s="166"/>
      <c r="E10" s="166"/>
      <c r="F10" s="166"/>
      <c r="G10" s="166"/>
      <c r="I10" s="204"/>
      <c r="J10" s="205"/>
      <c r="K10" s="205"/>
    </row>
    <row r="11" spans="1:11" ht="15" customHeight="1" x14ac:dyDescent="0.3">
      <c r="A11" s="45"/>
      <c r="B11" s="46"/>
      <c r="C11" s="46"/>
    </row>
    <row r="12" spans="1:11" ht="18" customHeight="1" x14ac:dyDescent="0.3">
      <c r="A12" s="367" t="s">
        <v>182</v>
      </c>
      <c r="B12" s="367"/>
      <c r="C12" s="367"/>
      <c r="D12" s="367"/>
      <c r="E12" s="367"/>
      <c r="F12" s="367"/>
      <c r="G12" s="367"/>
    </row>
    <row r="13" spans="1:11" ht="15" customHeight="1" x14ac:dyDescent="0.3"/>
    <row r="14" spans="1:11" ht="68.25" customHeight="1" x14ac:dyDescent="0.3">
      <c r="A14" s="223" t="s">
        <v>172</v>
      </c>
      <c r="B14" s="77" t="s">
        <v>174</v>
      </c>
      <c r="C14" s="77" t="s">
        <v>175</v>
      </c>
      <c r="D14" s="77" t="s">
        <v>176</v>
      </c>
    </row>
    <row r="15" spans="1:11" ht="15" customHeight="1" x14ac:dyDescent="0.3">
      <c r="A15" s="212" t="s">
        <v>198</v>
      </c>
      <c r="B15" s="216">
        <v>0</v>
      </c>
      <c r="C15" s="216">
        <v>72</v>
      </c>
      <c r="D15" s="216">
        <v>474</v>
      </c>
    </row>
    <row r="16" spans="1:11" ht="15" customHeight="1" x14ac:dyDescent="0.3"/>
    <row r="17" spans="1:7" ht="15" customHeight="1" x14ac:dyDescent="0.3"/>
    <row r="18" spans="1:7" ht="18" customHeight="1" x14ac:dyDescent="0.3">
      <c r="A18" s="367" t="s">
        <v>183</v>
      </c>
      <c r="B18" s="367"/>
      <c r="C18" s="367"/>
      <c r="D18" s="367"/>
      <c r="E18" s="367"/>
      <c r="F18" s="367"/>
      <c r="G18" s="367"/>
    </row>
    <row r="19" spans="1:7" ht="15" customHeight="1" x14ac:dyDescent="0.3"/>
    <row r="20" spans="1:7" ht="15" customHeight="1" x14ac:dyDescent="0.3">
      <c r="A20" s="223" t="s">
        <v>177</v>
      </c>
      <c r="B20" s="283" t="s">
        <v>70</v>
      </c>
      <c r="C20" s="37"/>
      <c r="D20" s="37"/>
    </row>
    <row r="21" spans="1:7" ht="15" customHeight="1" x14ac:dyDescent="0.3">
      <c r="A21" s="213" t="s">
        <v>825</v>
      </c>
      <c r="B21" s="214">
        <v>298</v>
      </c>
      <c r="C21" s="47"/>
      <c r="D21" s="47"/>
    </row>
    <row r="22" spans="1:7" ht="15" customHeight="1" x14ac:dyDescent="0.3">
      <c r="A22" s="213" t="s">
        <v>837</v>
      </c>
      <c r="B22" s="215">
        <v>102</v>
      </c>
    </row>
    <row r="23" spans="1:7" ht="15" customHeight="1" x14ac:dyDescent="0.3">
      <c r="A23" s="213" t="s">
        <v>71</v>
      </c>
      <c r="B23" s="215">
        <v>30</v>
      </c>
    </row>
    <row r="24" spans="1:7" ht="15" customHeight="1" x14ac:dyDescent="0.3">
      <c r="A24" s="213" t="s">
        <v>830</v>
      </c>
      <c r="B24" s="215">
        <v>27</v>
      </c>
    </row>
    <row r="25" spans="1:7" ht="15" customHeight="1" x14ac:dyDescent="0.3">
      <c r="A25" s="213" t="s">
        <v>839</v>
      </c>
      <c r="B25" s="215">
        <v>20</v>
      </c>
    </row>
    <row r="26" spans="1:7" ht="15" customHeight="1" x14ac:dyDescent="0.3">
      <c r="A26" s="213" t="s">
        <v>828</v>
      </c>
      <c r="B26" s="215">
        <v>16</v>
      </c>
    </row>
    <row r="27" spans="1:7" ht="15" customHeight="1" x14ac:dyDescent="0.3">
      <c r="A27" s="213" t="s">
        <v>824</v>
      </c>
      <c r="B27" s="215">
        <v>15</v>
      </c>
    </row>
    <row r="28" spans="1:7" ht="15" customHeight="1" x14ac:dyDescent="0.3">
      <c r="A28" s="213" t="s">
        <v>844</v>
      </c>
      <c r="B28" s="215">
        <v>12</v>
      </c>
    </row>
    <row r="29" spans="1:7" ht="15" customHeight="1" x14ac:dyDescent="0.3">
      <c r="A29" s="213" t="s">
        <v>838</v>
      </c>
      <c r="B29" s="215">
        <v>11</v>
      </c>
    </row>
    <row r="30" spans="1:7" ht="15" customHeight="1" x14ac:dyDescent="0.3">
      <c r="A30" s="213" t="s">
        <v>894</v>
      </c>
      <c r="B30" s="215">
        <v>6</v>
      </c>
    </row>
    <row r="31" spans="1:7" ht="15" customHeight="1" x14ac:dyDescent="0.3">
      <c r="A31" s="213" t="s">
        <v>823</v>
      </c>
      <c r="B31" s="215">
        <v>3</v>
      </c>
    </row>
    <row r="32" spans="1:7" ht="15" customHeight="1" x14ac:dyDescent="0.3">
      <c r="A32" s="213" t="s">
        <v>869</v>
      </c>
      <c r="B32" s="215">
        <v>2</v>
      </c>
    </row>
    <row r="33" spans="1:7" ht="15" customHeight="1" x14ac:dyDescent="0.3">
      <c r="A33" s="213" t="s">
        <v>863</v>
      </c>
      <c r="B33" s="215">
        <v>2</v>
      </c>
    </row>
    <row r="34" spans="1:7" ht="15" customHeight="1" x14ac:dyDescent="0.3">
      <c r="A34" s="213" t="s">
        <v>827</v>
      </c>
      <c r="B34" s="215">
        <v>1</v>
      </c>
    </row>
    <row r="35" spans="1:7" ht="15" customHeight="1" x14ac:dyDescent="0.3">
      <c r="A35" s="213" t="s">
        <v>842</v>
      </c>
      <c r="B35" s="215">
        <v>1</v>
      </c>
    </row>
    <row r="36" spans="1:7" ht="15" customHeight="1" x14ac:dyDescent="0.3">
      <c r="A36" s="47"/>
      <c r="B36" s="301"/>
    </row>
    <row r="37" spans="1:7" ht="15" customHeight="1" x14ac:dyDescent="0.3"/>
    <row r="38" spans="1:7" ht="18" customHeight="1" x14ac:dyDescent="0.3">
      <c r="A38" s="367" t="s">
        <v>178</v>
      </c>
      <c r="B38" s="367"/>
      <c r="C38" s="367"/>
      <c r="D38" s="367"/>
      <c r="E38" s="367"/>
      <c r="F38" s="367"/>
      <c r="G38" s="367"/>
    </row>
    <row r="39" spans="1:7" ht="15" customHeight="1" x14ac:dyDescent="0.3"/>
    <row r="40" spans="1:7" ht="18" customHeight="1" x14ac:dyDescent="0.3">
      <c r="A40" s="50"/>
      <c r="B40" s="165" t="s">
        <v>164</v>
      </c>
      <c r="C40" s="165" t="s">
        <v>165</v>
      </c>
      <c r="D40" s="165" t="s">
        <v>166</v>
      </c>
      <c r="E40" s="165" t="s">
        <v>167</v>
      </c>
      <c r="F40" s="165" t="s">
        <v>168</v>
      </c>
      <c r="G40" s="165" t="s">
        <v>169</v>
      </c>
    </row>
    <row r="41" spans="1:7" ht="15" customHeight="1" x14ac:dyDescent="0.3">
      <c r="A41" s="217" t="s">
        <v>52</v>
      </c>
      <c r="B41" s="218">
        <v>1</v>
      </c>
      <c r="C41" s="218">
        <v>13</v>
      </c>
      <c r="D41" s="218">
        <v>28</v>
      </c>
      <c r="E41" s="218">
        <v>17</v>
      </c>
      <c r="F41" s="218">
        <v>6</v>
      </c>
      <c r="G41" s="219">
        <v>7</v>
      </c>
    </row>
    <row r="42" spans="1:7" ht="15" customHeight="1" x14ac:dyDescent="0.3">
      <c r="A42" s="220" t="s">
        <v>53</v>
      </c>
      <c r="B42" s="221">
        <v>3</v>
      </c>
      <c r="C42" s="221">
        <v>40</v>
      </c>
      <c r="D42" s="221">
        <v>73</v>
      </c>
      <c r="E42" s="221">
        <v>130</v>
      </c>
      <c r="F42" s="221">
        <v>152</v>
      </c>
      <c r="G42" s="222">
        <v>76</v>
      </c>
    </row>
    <row r="43" spans="1:7" ht="15" customHeight="1" x14ac:dyDescent="0.3"/>
    <row r="44" spans="1:7" ht="15" customHeight="1" x14ac:dyDescent="0.3"/>
    <row r="45" spans="1:7" ht="15" customHeight="1" x14ac:dyDescent="0.3"/>
    <row r="46" spans="1:7" ht="15" customHeight="1" x14ac:dyDescent="0.3"/>
    <row r="47" spans="1:7" ht="15" customHeight="1" x14ac:dyDescent="0.3"/>
    <row r="48" spans="1:7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</sheetData>
  <mergeCells count="6">
    <mergeCell ref="A38:G38"/>
    <mergeCell ref="A3:J3"/>
    <mergeCell ref="A5:G5"/>
    <mergeCell ref="B7:G7"/>
    <mergeCell ref="A12:G12"/>
    <mergeCell ref="A18:G18"/>
  </mergeCells>
  <hyperlinks>
    <hyperlink ref="A3:J3" location="INHALT!A1" display="zum Inhaltsverzeichnis" xr:uid="{ED26586D-63B2-4809-882D-7D487A228DE0}"/>
  </hyperlinks>
  <pageMargins left="0.9055118110236221" right="0.70866141732283472" top="0.78740157480314965" bottom="0.78740157480314965" header="0.31496062992125984" footer="0.31496062992125984"/>
  <pageSetup paperSize="9" scale="6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DA6D-CBBC-4688-A7DF-FF17FC2E56C2}">
  <sheetPr>
    <pageSetUpPr fitToPage="1"/>
  </sheetPr>
  <dimension ref="A1:O45"/>
  <sheetViews>
    <sheetView showGridLines="0" zoomScale="85" zoomScaleNormal="85" zoomScaleSheetLayoutView="55" workbookViewId="0">
      <selection activeCell="A2" sqref="A2"/>
    </sheetView>
  </sheetViews>
  <sheetFormatPr baseColWidth="10" defaultRowHeight="15" x14ac:dyDescent="0.3"/>
  <cols>
    <col min="1" max="1" width="18.7109375" customWidth="1"/>
    <col min="2" max="2" width="6.28515625" bestFit="1" customWidth="1"/>
    <col min="3" max="3" width="5.140625" customWidth="1"/>
    <col min="4" max="4" width="6.28515625" bestFit="1" customWidth="1"/>
    <col min="5" max="5" width="4.42578125" bestFit="1" customWidth="1"/>
    <col min="6" max="6" width="6.28515625" bestFit="1" customWidth="1"/>
    <col min="7" max="7" width="5.7109375" customWidth="1"/>
    <col min="9" max="9" width="18.7109375" customWidth="1"/>
    <col min="10" max="10" width="6.28515625" bestFit="1" customWidth="1"/>
    <col min="11" max="11" width="5.7109375" customWidth="1"/>
    <col min="12" max="12" width="6.28515625" bestFit="1" customWidth="1"/>
    <col min="13" max="13" width="5.7109375" customWidth="1"/>
    <col min="14" max="14" width="6.28515625" bestFit="1" customWidth="1"/>
    <col min="15" max="15" width="5.7109375" customWidth="1"/>
  </cols>
  <sheetData>
    <row r="1" spans="1:15" ht="48.75" customHeight="1" x14ac:dyDescent="0.3"/>
    <row r="2" spans="1:15" ht="18" x14ac:dyDescent="0.35">
      <c r="A2" s="4" t="s">
        <v>122</v>
      </c>
    </row>
    <row r="3" spans="1:15" x14ac:dyDescent="0.3">
      <c r="A3" s="349" t="s">
        <v>5</v>
      </c>
      <c r="B3" s="349"/>
      <c r="C3" s="349"/>
      <c r="D3" s="349"/>
      <c r="E3" s="349"/>
      <c r="F3" s="349"/>
      <c r="G3" s="349"/>
    </row>
    <row r="4" spans="1:15" ht="30" customHeight="1" x14ac:dyDescent="0.35">
      <c r="A4" s="5"/>
    </row>
    <row r="5" spans="1:15" ht="18" customHeight="1" x14ac:dyDescent="0.35">
      <c r="A5" s="382" t="s">
        <v>791</v>
      </c>
      <c r="B5" s="382"/>
      <c r="C5" s="382"/>
      <c r="D5" s="382"/>
      <c r="E5" s="382"/>
      <c r="F5" s="382"/>
      <c r="G5" s="382"/>
      <c r="I5" s="383" t="s">
        <v>780</v>
      </c>
      <c r="J5" s="383"/>
      <c r="K5" s="383"/>
      <c r="L5" s="383"/>
      <c r="M5" s="383"/>
      <c r="N5" s="383"/>
      <c r="O5" s="383"/>
    </row>
    <row r="6" spans="1:15" ht="18" customHeight="1" x14ac:dyDescent="0.3">
      <c r="A6" s="384"/>
      <c r="B6" s="384"/>
      <c r="C6" s="384"/>
      <c r="D6" s="384"/>
      <c r="E6" s="384"/>
      <c r="F6" s="384"/>
      <c r="G6" s="384"/>
      <c r="I6" s="384"/>
      <c r="J6" s="384"/>
      <c r="K6" s="384"/>
      <c r="L6" s="384"/>
      <c r="M6" s="384"/>
      <c r="N6" s="384"/>
      <c r="O6" s="384"/>
    </row>
    <row r="7" spans="1:15" ht="247.5" customHeight="1" x14ac:dyDescent="0.3">
      <c r="A7" s="76" t="s">
        <v>81</v>
      </c>
      <c r="B7" s="265" t="s">
        <v>32</v>
      </c>
      <c r="C7" s="266" t="s">
        <v>33</v>
      </c>
      <c r="D7" s="266" t="s">
        <v>34</v>
      </c>
      <c r="E7" s="266" t="s">
        <v>35</v>
      </c>
      <c r="F7" s="266" t="s">
        <v>36</v>
      </c>
      <c r="G7" s="266" t="s">
        <v>37</v>
      </c>
      <c r="I7" s="81" t="s">
        <v>81</v>
      </c>
      <c r="J7" s="267" t="s">
        <v>32</v>
      </c>
      <c r="K7" s="268" t="s">
        <v>33</v>
      </c>
      <c r="L7" s="268" t="s">
        <v>34</v>
      </c>
      <c r="M7" s="268" t="s">
        <v>35</v>
      </c>
      <c r="N7" s="268" t="s">
        <v>36</v>
      </c>
      <c r="O7" s="268" t="s">
        <v>37</v>
      </c>
    </row>
    <row r="8" spans="1:15" ht="18" customHeight="1" x14ac:dyDescent="0.3">
      <c r="A8" s="74" t="s">
        <v>82</v>
      </c>
      <c r="B8" s="286">
        <v>981</v>
      </c>
      <c r="C8" s="287">
        <v>131</v>
      </c>
      <c r="D8" s="287">
        <v>648</v>
      </c>
      <c r="E8" s="287">
        <v>45</v>
      </c>
      <c r="F8" s="287">
        <v>341</v>
      </c>
      <c r="G8" s="287">
        <v>37</v>
      </c>
      <c r="I8" s="82" t="s">
        <v>82</v>
      </c>
      <c r="J8" s="286">
        <v>860</v>
      </c>
      <c r="K8" s="334">
        <v>134</v>
      </c>
      <c r="L8" s="334">
        <v>638</v>
      </c>
      <c r="M8" s="334">
        <v>54</v>
      </c>
      <c r="N8" s="334">
        <v>301</v>
      </c>
      <c r="O8" s="334">
        <v>46</v>
      </c>
    </row>
    <row r="9" spans="1:15" s="30" customFormat="1" ht="18" customHeight="1" x14ac:dyDescent="0.3">
      <c r="A9" s="75" t="s">
        <v>83</v>
      </c>
      <c r="B9" s="288">
        <v>155</v>
      </c>
      <c r="C9" s="289">
        <v>19</v>
      </c>
      <c r="D9" s="289">
        <v>120</v>
      </c>
      <c r="E9" s="289">
        <v>14</v>
      </c>
      <c r="F9" s="289">
        <v>48</v>
      </c>
      <c r="G9" s="289">
        <v>8</v>
      </c>
      <c r="I9" s="83" t="s">
        <v>83</v>
      </c>
      <c r="J9" s="288">
        <v>124</v>
      </c>
      <c r="K9" s="335">
        <v>14</v>
      </c>
      <c r="L9" s="335">
        <v>81</v>
      </c>
      <c r="M9" s="335">
        <v>10</v>
      </c>
      <c r="N9" s="335">
        <v>52</v>
      </c>
      <c r="O9" s="335">
        <v>10</v>
      </c>
    </row>
    <row r="10" spans="1:15" ht="18" customHeight="1" x14ac:dyDescent="0.3">
      <c r="A10" s="74" t="s">
        <v>84</v>
      </c>
      <c r="B10" s="286">
        <v>282</v>
      </c>
      <c r="C10" s="287">
        <v>40</v>
      </c>
      <c r="D10" s="287">
        <v>211</v>
      </c>
      <c r="E10" s="287">
        <v>11</v>
      </c>
      <c r="F10" s="287">
        <v>92</v>
      </c>
      <c r="G10" s="287">
        <v>34</v>
      </c>
      <c r="I10" s="82" t="s">
        <v>84</v>
      </c>
      <c r="J10" s="286">
        <v>274</v>
      </c>
      <c r="K10" s="334">
        <v>39</v>
      </c>
      <c r="L10" s="334">
        <v>237</v>
      </c>
      <c r="M10" s="334">
        <v>13</v>
      </c>
      <c r="N10" s="334">
        <v>88</v>
      </c>
      <c r="O10" s="334">
        <v>28</v>
      </c>
    </row>
    <row r="11" spans="1:15" ht="18" customHeight="1" x14ac:dyDescent="0.3">
      <c r="A11" s="74" t="s">
        <v>85</v>
      </c>
      <c r="B11" s="286">
        <v>393</v>
      </c>
      <c r="C11" s="287">
        <v>39</v>
      </c>
      <c r="D11" s="287">
        <v>258</v>
      </c>
      <c r="E11" s="287">
        <v>34</v>
      </c>
      <c r="F11" s="287">
        <v>100</v>
      </c>
      <c r="G11" s="287">
        <v>52</v>
      </c>
      <c r="I11" s="82" t="s">
        <v>85</v>
      </c>
      <c r="J11" s="286">
        <v>355</v>
      </c>
      <c r="K11" s="334">
        <v>60</v>
      </c>
      <c r="L11" s="334">
        <v>274</v>
      </c>
      <c r="M11" s="334">
        <v>38</v>
      </c>
      <c r="N11" s="334">
        <v>81</v>
      </c>
      <c r="O11" s="334">
        <v>46</v>
      </c>
    </row>
    <row r="12" spans="1:15" ht="18" customHeight="1" x14ac:dyDescent="0.3">
      <c r="A12" s="74" t="s">
        <v>86</v>
      </c>
      <c r="B12" s="286">
        <v>124</v>
      </c>
      <c r="C12" s="287">
        <v>10</v>
      </c>
      <c r="D12" s="287">
        <v>103</v>
      </c>
      <c r="E12" s="287"/>
      <c r="F12" s="287">
        <v>30</v>
      </c>
      <c r="G12" s="287">
        <v>29</v>
      </c>
      <c r="I12" s="82" t="s">
        <v>86</v>
      </c>
      <c r="J12" s="286">
        <v>141</v>
      </c>
      <c r="K12" s="334">
        <v>8</v>
      </c>
      <c r="L12" s="334">
        <v>90</v>
      </c>
      <c r="M12" s="334">
        <v>1</v>
      </c>
      <c r="N12" s="334">
        <v>27</v>
      </c>
      <c r="O12" s="334">
        <v>21</v>
      </c>
    </row>
    <row r="13" spans="1:15" ht="18" customHeight="1" x14ac:dyDescent="0.3">
      <c r="A13" s="74" t="s">
        <v>87</v>
      </c>
      <c r="B13" s="286">
        <v>227</v>
      </c>
      <c r="C13" s="287">
        <v>29</v>
      </c>
      <c r="D13" s="287">
        <v>154</v>
      </c>
      <c r="E13" s="287">
        <v>5</v>
      </c>
      <c r="F13" s="287">
        <v>59</v>
      </c>
      <c r="G13" s="287">
        <v>30</v>
      </c>
      <c r="I13" s="82" t="s">
        <v>87</v>
      </c>
      <c r="J13" s="286">
        <v>232</v>
      </c>
      <c r="K13" s="334">
        <v>22</v>
      </c>
      <c r="L13" s="334">
        <v>159</v>
      </c>
      <c r="M13" s="334">
        <v>7</v>
      </c>
      <c r="N13" s="334">
        <v>70</v>
      </c>
      <c r="O13" s="334">
        <v>30</v>
      </c>
    </row>
    <row r="14" spans="1:15" ht="18" customHeight="1" x14ac:dyDescent="0.3">
      <c r="A14" s="74" t="s">
        <v>88</v>
      </c>
      <c r="B14" s="286">
        <v>440</v>
      </c>
      <c r="C14" s="345">
        <v>50</v>
      </c>
      <c r="D14" s="345">
        <v>349</v>
      </c>
      <c r="E14" s="345">
        <v>24</v>
      </c>
      <c r="F14" s="345">
        <v>136</v>
      </c>
      <c r="G14" s="345">
        <v>55</v>
      </c>
      <c r="I14" s="82" t="s">
        <v>88</v>
      </c>
      <c r="J14" s="286">
        <v>406</v>
      </c>
      <c r="K14" s="334">
        <v>55</v>
      </c>
      <c r="L14" s="334">
        <v>315</v>
      </c>
      <c r="M14" s="334">
        <v>32</v>
      </c>
      <c r="N14" s="334">
        <v>133</v>
      </c>
      <c r="O14" s="334">
        <v>56</v>
      </c>
    </row>
    <row r="15" spans="1:15" ht="18" customHeight="1" x14ac:dyDescent="0.3">
      <c r="A15" s="74" t="s">
        <v>89</v>
      </c>
      <c r="B15" s="286">
        <v>273</v>
      </c>
      <c r="C15" s="345">
        <v>37</v>
      </c>
      <c r="D15" s="345">
        <v>208</v>
      </c>
      <c r="E15" s="345">
        <v>9</v>
      </c>
      <c r="F15" s="345">
        <v>61</v>
      </c>
      <c r="G15" s="345">
        <v>35</v>
      </c>
      <c r="I15" s="82" t="s">
        <v>89</v>
      </c>
      <c r="J15" s="286">
        <v>258</v>
      </c>
      <c r="K15" s="334">
        <v>29</v>
      </c>
      <c r="L15" s="334">
        <v>189</v>
      </c>
      <c r="M15" s="334">
        <v>1</v>
      </c>
      <c r="N15" s="334">
        <v>61</v>
      </c>
      <c r="O15" s="334">
        <v>57</v>
      </c>
    </row>
    <row r="16" spans="1:15" ht="18" customHeight="1" x14ac:dyDescent="0.3">
      <c r="A16" s="74" t="s">
        <v>90</v>
      </c>
      <c r="B16" s="286">
        <v>249</v>
      </c>
      <c r="C16" s="345">
        <v>30</v>
      </c>
      <c r="D16" s="345">
        <v>182</v>
      </c>
      <c r="E16" s="345">
        <v>3</v>
      </c>
      <c r="F16" s="345">
        <v>68</v>
      </c>
      <c r="G16" s="345">
        <v>22</v>
      </c>
      <c r="I16" s="82" t="s">
        <v>90</v>
      </c>
      <c r="J16" s="286">
        <v>224</v>
      </c>
      <c r="K16" s="334">
        <v>23</v>
      </c>
      <c r="L16" s="334">
        <v>164</v>
      </c>
      <c r="M16" s="334">
        <v>4</v>
      </c>
      <c r="N16" s="334">
        <v>57</v>
      </c>
      <c r="O16" s="334">
        <v>34</v>
      </c>
    </row>
    <row r="17" spans="1:15" ht="18" customHeight="1" x14ac:dyDescent="0.3">
      <c r="A17" s="74" t="s">
        <v>91</v>
      </c>
      <c r="B17" s="286">
        <v>664</v>
      </c>
      <c r="C17" s="345">
        <v>62</v>
      </c>
      <c r="D17" s="345">
        <v>537</v>
      </c>
      <c r="E17" s="345">
        <v>34</v>
      </c>
      <c r="F17" s="345">
        <v>189</v>
      </c>
      <c r="G17" s="345">
        <v>43</v>
      </c>
      <c r="I17" s="82" t="s">
        <v>91</v>
      </c>
      <c r="J17" s="286">
        <v>586</v>
      </c>
      <c r="K17" s="334">
        <v>44</v>
      </c>
      <c r="L17" s="334">
        <v>510</v>
      </c>
      <c r="M17" s="334">
        <v>46</v>
      </c>
      <c r="N17" s="334">
        <v>186</v>
      </c>
      <c r="O17" s="334">
        <v>43</v>
      </c>
    </row>
    <row r="18" spans="1:15" ht="18" customHeight="1" x14ac:dyDescent="0.3">
      <c r="A18" s="74" t="s">
        <v>92</v>
      </c>
      <c r="B18" s="286">
        <v>267</v>
      </c>
      <c r="C18" s="345">
        <v>19</v>
      </c>
      <c r="D18" s="345">
        <v>180</v>
      </c>
      <c r="E18" s="345">
        <v>5</v>
      </c>
      <c r="F18" s="345">
        <v>72</v>
      </c>
      <c r="G18" s="345">
        <v>30</v>
      </c>
      <c r="I18" s="82" t="s">
        <v>92</v>
      </c>
      <c r="J18" s="286">
        <v>243</v>
      </c>
      <c r="K18" s="334">
        <v>20</v>
      </c>
      <c r="L18" s="334">
        <v>191</v>
      </c>
      <c r="M18" s="334">
        <v>7</v>
      </c>
      <c r="N18" s="334">
        <v>58</v>
      </c>
      <c r="O18" s="334">
        <v>33</v>
      </c>
    </row>
    <row r="19" spans="1:15" ht="18" customHeight="1" x14ac:dyDescent="0.3">
      <c r="A19" s="74" t="s">
        <v>93</v>
      </c>
      <c r="B19" s="286">
        <v>245</v>
      </c>
      <c r="C19" s="345">
        <v>25</v>
      </c>
      <c r="D19" s="345">
        <v>187</v>
      </c>
      <c r="E19" s="345">
        <v>13</v>
      </c>
      <c r="F19" s="345">
        <v>72</v>
      </c>
      <c r="G19" s="345">
        <v>28</v>
      </c>
      <c r="I19" s="82" t="s">
        <v>93</v>
      </c>
      <c r="J19" s="286">
        <v>224</v>
      </c>
      <c r="K19" s="334">
        <v>25</v>
      </c>
      <c r="L19" s="334">
        <v>162</v>
      </c>
      <c r="M19" s="334">
        <v>4</v>
      </c>
      <c r="N19" s="334">
        <v>62</v>
      </c>
      <c r="O19" s="334">
        <v>34</v>
      </c>
    </row>
    <row r="20" spans="1:15" ht="18" customHeight="1" x14ac:dyDescent="0.3">
      <c r="A20" s="74" t="s">
        <v>94</v>
      </c>
      <c r="B20" s="286">
        <v>185</v>
      </c>
      <c r="C20" s="345">
        <v>10</v>
      </c>
      <c r="D20" s="345">
        <v>163</v>
      </c>
      <c r="E20" s="345">
        <v>1</v>
      </c>
      <c r="F20" s="345">
        <v>49</v>
      </c>
      <c r="G20" s="345">
        <v>23</v>
      </c>
      <c r="I20" s="82" t="s">
        <v>94</v>
      </c>
      <c r="J20" s="286">
        <v>163</v>
      </c>
      <c r="K20" s="334">
        <v>21</v>
      </c>
      <c r="L20" s="334">
        <v>136</v>
      </c>
      <c r="M20" s="334">
        <v>5</v>
      </c>
      <c r="N20" s="334">
        <v>45</v>
      </c>
      <c r="O20" s="334">
        <v>18</v>
      </c>
    </row>
    <row r="21" spans="1:15" ht="18" customHeight="1" x14ac:dyDescent="0.3">
      <c r="A21" s="74" t="s">
        <v>95</v>
      </c>
      <c r="B21" s="286">
        <v>234</v>
      </c>
      <c r="C21" s="345">
        <v>20</v>
      </c>
      <c r="D21" s="345">
        <v>149</v>
      </c>
      <c r="E21" s="345">
        <v>4</v>
      </c>
      <c r="F21" s="345">
        <v>63</v>
      </c>
      <c r="G21" s="345">
        <v>24</v>
      </c>
      <c r="I21" s="82" t="s">
        <v>95</v>
      </c>
      <c r="J21" s="286">
        <v>194</v>
      </c>
      <c r="K21" s="334">
        <v>29</v>
      </c>
      <c r="L21" s="334">
        <v>163</v>
      </c>
      <c r="M21" s="334">
        <v>5</v>
      </c>
      <c r="N21" s="334">
        <v>56</v>
      </c>
      <c r="O21" s="334">
        <v>22</v>
      </c>
    </row>
    <row r="22" spans="1:15" ht="18" customHeight="1" x14ac:dyDescent="0.3">
      <c r="A22" s="74" t="s">
        <v>96</v>
      </c>
      <c r="B22" s="286">
        <v>281</v>
      </c>
      <c r="C22" s="345">
        <v>14</v>
      </c>
      <c r="D22" s="345">
        <v>199</v>
      </c>
      <c r="E22" s="345">
        <v>11</v>
      </c>
      <c r="F22" s="345">
        <v>50</v>
      </c>
      <c r="G22" s="345">
        <v>29</v>
      </c>
      <c r="I22" s="82" t="s">
        <v>96</v>
      </c>
      <c r="J22" s="286">
        <v>246</v>
      </c>
      <c r="K22" s="334">
        <v>18</v>
      </c>
      <c r="L22" s="334">
        <v>154</v>
      </c>
      <c r="M22" s="334">
        <v>6</v>
      </c>
      <c r="N22" s="334">
        <v>51</v>
      </c>
      <c r="O22" s="334">
        <v>21</v>
      </c>
    </row>
    <row r="23" spans="1:15" ht="18" customHeight="1" x14ac:dyDescent="0.3">
      <c r="A23" s="74" t="s">
        <v>97</v>
      </c>
      <c r="B23" s="286">
        <v>371</v>
      </c>
      <c r="C23" s="345">
        <v>20</v>
      </c>
      <c r="D23" s="345">
        <v>275</v>
      </c>
      <c r="E23" s="345">
        <v>21</v>
      </c>
      <c r="F23" s="345">
        <v>88</v>
      </c>
      <c r="G23" s="345">
        <v>37</v>
      </c>
      <c r="I23" s="82" t="s">
        <v>97</v>
      </c>
      <c r="J23" s="286">
        <v>302</v>
      </c>
      <c r="K23" s="334">
        <v>22</v>
      </c>
      <c r="L23" s="334">
        <v>219</v>
      </c>
      <c r="M23" s="334">
        <v>3</v>
      </c>
      <c r="N23" s="334">
        <v>89</v>
      </c>
      <c r="O23" s="334">
        <v>43</v>
      </c>
    </row>
    <row r="24" spans="1:15" ht="18" customHeight="1" x14ac:dyDescent="0.3">
      <c r="A24" s="74" t="s">
        <v>98</v>
      </c>
      <c r="B24" s="286">
        <v>641</v>
      </c>
      <c r="C24" s="345">
        <v>46</v>
      </c>
      <c r="D24" s="345">
        <v>543</v>
      </c>
      <c r="E24" s="345">
        <v>37</v>
      </c>
      <c r="F24" s="345">
        <v>170</v>
      </c>
      <c r="G24" s="345">
        <v>79</v>
      </c>
      <c r="I24" s="82" t="s">
        <v>98</v>
      </c>
      <c r="J24" s="286">
        <v>600</v>
      </c>
      <c r="K24" s="334">
        <v>58</v>
      </c>
      <c r="L24" s="334">
        <v>466</v>
      </c>
      <c r="M24" s="334">
        <v>51</v>
      </c>
      <c r="N24" s="334">
        <v>167</v>
      </c>
      <c r="O24" s="334">
        <v>83</v>
      </c>
    </row>
    <row r="25" spans="1:15" ht="18" customHeight="1" x14ac:dyDescent="0.3">
      <c r="A25" s="78" t="s">
        <v>99</v>
      </c>
      <c r="B25" s="286">
        <v>326</v>
      </c>
      <c r="C25" s="345">
        <v>17</v>
      </c>
      <c r="D25" s="345">
        <v>273</v>
      </c>
      <c r="E25" s="345">
        <v>11</v>
      </c>
      <c r="F25" s="345">
        <v>102</v>
      </c>
      <c r="G25" s="345">
        <v>30</v>
      </c>
      <c r="I25" s="84" t="s">
        <v>99</v>
      </c>
      <c r="J25" s="290">
        <v>298</v>
      </c>
      <c r="K25" s="336">
        <v>12</v>
      </c>
      <c r="L25" s="336">
        <v>251</v>
      </c>
      <c r="M25" s="336">
        <v>7</v>
      </c>
      <c r="N25" s="336">
        <v>88</v>
      </c>
      <c r="O25" s="336">
        <v>42</v>
      </c>
    </row>
    <row r="26" spans="1:15" ht="18" customHeight="1" thickBot="1" x14ac:dyDescent="0.35">
      <c r="A26" s="80"/>
      <c r="B26" s="291">
        <f>SUM(B8:B25)</f>
        <v>6338</v>
      </c>
      <c r="C26" s="346">
        <f t="shared" ref="C26:G26" si="0">SUM(C8:C25)</f>
        <v>618</v>
      </c>
      <c r="D26" s="346">
        <f t="shared" si="0"/>
        <v>4739</v>
      </c>
      <c r="E26" s="346">
        <f t="shared" si="0"/>
        <v>282</v>
      </c>
      <c r="F26" s="346">
        <f t="shared" si="0"/>
        <v>1790</v>
      </c>
      <c r="G26" s="346">
        <f t="shared" si="0"/>
        <v>625</v>
      </c>
      <c r="H26" s="11"/>
      <c r="I26" s="85"/>
      <c r="J26" s="284">
        <f>SUM(J8:J25)</f>
        <v>5730</v>
      </c>
      <c r="K26" s="285">
        <f t="shared" ref="K26:O26" si="1">SUM(K8:K25)</f>
        <v>633</v>
      </c>
      <c r="L26" s="285">
        <f t="shared" si="1"/>
        <v>4399</v>
      </c>
      <c r="M26" s="285">
        <f t="shared" si="1"/>
        <v>294</v>
      </c>
      <c r="N26" s="285">
        <f t="shared" si="1"/>
        <v>1672</v>
      </c>
      <c r="O26" s="285">
        <f t="shared" si="1"/>
        <v>667</v>
      </c>
    </row>
    <row r="27" spans="1:15" ht="16.5" customHeight="1" x14ac:dyDescent="0.3"/>
    <row r="28" spans="1:15" ht="17.25" customHeight="1" x14ac:dyDescent="0.3">
      <c r="A28" s="72"/>
      <c r="B28" s="73"/>
    </row>
    <row r="45" spans="3:3" x14ac:dyDescent="0.3">
      <c r="C45" s="30"/>
    </row>
  </sheetData>
  <sortState xmlns:xlrd2="http://schemas.microsoft.com/office/spreadsheetml/2017/richdata2" ref="B29:C46">
    <sortCondition descending="1" ref="C29:C46"/>
  </sortState>
  <mergeCells count="5">
    <mergeCell ref="A5:G5"/>
    <mergeCell ref="I5:O5"/>
    <mergeCell ref="A6:G6"/>
    <mergeCell ref="I6:O6"/>
    <mergeCell ref="A3:G3"/>
  </mergeCells>
  <hyperlinks>
    <hyperlink ref="A3:G3" location="INHALT!A1" display="zum Inhaltsverzeichnis" xr:uid="{08F97A32-5FA3-4D19-B5D3-A0B50FD44CA9}"/>
  </hyperlinks>
  <pageMargins left="0.7" right="0.7" top="0.75" bottom="0.75" header="0.3" footer="0.3"/>
  <pageSetup paperSize="9" scale="78" orientation="portrait" r:id="rId1"/>
  <rowBreaks count="1" manualBreakCount="1">
    <brk id="42" max="16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5824E-2297-4483-AA3F-E4CADCF6E693}">
  <sheetPr>
    <pageSetUpPr fitToPage="1"/>
  </sheetPr>
  <dimension ref="A1:P90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18.7109375" customWidth="1"/>
    <col min="2" max="7" width="11.7109375" customWidth="1"/>
    <col min="9" max="9" width="18.7109375" customWidth="1"/>
    <col min="10" max="16" width="5.7109375" customWidth="1"/>
  </cols>
  <sheetData>
    <row r="1" spans="1:16" ht="48.75" customHeight="1" x14ac:dyDescent="0.3"/>
    <row r="2" spans="1:16" ht="18" x14ac:dyDescent="0.35">
      <c r="A2" s="4" t="s">
        <v>181</v>
      </c>
    </row>
    <row r="3" spans="1:16" x14ac:dyDescent="0.3">
      <c r="A3" s="349" t="s">
        <v>5</v>
      </c>
      <c r="B3" s="349"/>
      <c r="C3" s="349"/>
      <c r="D3" s="349"/>
      <c r="E3" s="349"/>
      <c r="F3" s="349"/>
      <c r="G3" s="349"/>
    </row>
    <row r="4" spans="1:16" ht="30" customHeight="1" x14ac:dyDescent="0.35">
      <c r="A4" s="5"/>
      <c r="I4" s="29"/>
      <c r="J4" s="29"/>
      <c r="K4" s="29"/>
      <c r="L4" s="29"/>
      <c r="M4" s="29"/>
      <c r="N4" s="29"/>
      <c r="O4" s="29"/>
      <c r="P4" s="29"/>
    </row>
    <row r="5" spans="1:16" ht="18" customHeight="1" x14ac:dyDescent="0.35">
      <c r="A5" s="382" t="s">
        <v>196</v>
      </c>
      <c r="B5" s="382"/>
      <c r="C5" s="382"/>
      <c r="D5" s="382"/>
      <c r="E5" s="382"/>
      <c r="F5" s="382"/>
      <c r="G5" s="382"/>
      <c r="I5" s="385"/>
      <c r="J5" s="385"/>
      <c r="K5" s="385"/>
      <c r="L5" s="385"/>
      <c r="M5" s="385"/>
      <c r="N5" s="385"/>
      <c r="O5" s="385"/>
      <c r="P5" s="385"/>
    </row>
    <row r="6" spans="1:16" ht="18" customHeight="1" x14ac:dyDescent="0.3">
      <c r="A6" s="179"/>
      <c r="B6" s="179"/>
      <c r="C6" s="179"/>
      <c r="D6" s="179"/>
      <c r="E6" s="179"/>
      <c r="F6" s="179"/>
      <c r="G6" s="179"/>
      <c r="I6" s="232"/>
      <c r="J6" s="232"/>
      <c r="K6" s="232"/>
      <c r="L6" s="232"/>
      <c r="M6" s="232"/>
      <c r="N6" s="232"/>
      <c r="O6" s="232"/>
      <c r="P6" s="232"/>
    </row>
    <row r="7" spans="1:16" ht="18" customHeight="1" x14ac:dyDescent="0.3">
      <c r="A7" s="386" t="s">
        <v>81</v>
      </c>
      <c r="B7" s="387" t="s">
        <v>179</v>
      </c>
      <c r="C7" s="388"/>
      <c r="D7" s="389" t="s">
        <v>792</v>
      </c>
      <c r="E7" s="390"/>
      <c r="F7" s="391" t="s">
        <v>180</v>
      </c>
      <c r="G7" s="392"/>
      <c r="I7" s="228"/>
      <c r="J7" s="37"/>
      <c r="K7" s="37"/>
      <c r="L7" s="37"/>
      <c r="M7" s="37"/>
      <c r="N7" s="37"/>
      <c r="O7" s="37"/>
      <c r="P7" s="37"/>
    </row>
    <row r="8" spans="1:16" ht="18" customHeight="1" x14ac:dyDescent="0.3">
      <c r="A8" s="386"/>
      <c r="B8" s="237">
        <v>2025</v>
      </c>
      <c r="C8" s="238">
        <v>2024</v>
      </c>
      <c r="D8" s="239" t="s">
        <v>55</v>
      </c>
      <c r="E8" s="239" t="s">
        <v>28</v>
      </c>
      <c r="F8" s="239">
        <v>2025</v>
      </c>
      <c r="G8" s="238">
        <v>2024</v>
      </c>
      <c r="I8" s="228"/>
      <c r="J8" s="37"/>
      <c r="K8" s="37"/>
      <c r="L8" s="37"/>
      <c r="M8" s="37"/>
      <c r="N8" s="37"/>
      <c r="O8" s="37"/>
      <c r="P8" s="37"/>
    </row>
    <row r="9" spans="1:16" ht="18" customHeight="1" x14ac:dyDescent="0.3">
      <c r="A9" s="118" t="s">
        <v>82</v>
      </c>
      <c r="B9" s="327">
        <v>981</v>
      </c>
      <c r="C9" s="337">
        <v>860</v>
      </c>
      <c r="D9" s="293">
        <f>B9-C9</f>
        <v>121</v>
      </c>
      <c r="E9" s="236">
        <f>((B9/C9)-1)</f>
        <v>0.14069767441860459</v>
      </c>
      <c r="F9" s="236">
        <f>B9/B$27</f>
        <v>0.15478068791416852</v>
      </c>
      <c r="G9" s="240">
        <f>C9/C$27</f>
        <v>0.15008726003490402</v>
      </c>
      <c r="I9" s="29"/>
      <c r="J9" s="229"/>
      <c r="K9" s="229"/>
      <c r="L9" s="229"/>
      <c r="M9" s="229"/>
      <c r="N9" s="229"/>
      <c r="O9" s="229"/>
      <c r="P9" s="229"/>
    </row>
    <row r="10" spans="1:16" s="30" customFormat="1" ht="18" customHeight="1" x14ac:dyDescent="0.3">
      <c r="A10" s="75" t="s">
        <v>83</v>
      </c>
      <c r="B10" s="328">
        <v>155</v>
      </c>
      <c r="C10" s="338">
        <v>124</v>
      </c>
      <c r="D10" s="235">
        <f t="shared" ref="D10:D26" si="0">B10-C10</f>
        <v>31</v>
      </c>
      <c r="E10" s="233">
        <f t="shared" ref="E10:E27" si="1">((B10/C10)-1)</f>
        <v>0.25</v>
      </c>
      <c r="F10" s="233">
        <f>B10/B$27</f>
        <v>2.4455664247396654E-2</v>
      </c>
      <c r="G10" s="234">
        <f>C10/C$27</f>
        <v>2.1640488656195462E-2</v>
      </c>
      <c r="I10" s="230"/>
      <c r="J10" s="231"/>
      <c r="K10" s="231"/>
      <c r="L10" s="231"/>
      <c r="M10" s="231"/>
      <c r="N10" s="231"/>
      <c r="O10" s="231"/>
      <c r="P10" s="231"/>
    </row>
    <row r="11" spans="1:16" ht="18" customHeight="1" x14ac:dyDescent="0.3">
      <c r="A11" s="74" t="s">
        <v>84</v>
      </c>
      <c r="B11" s="329">
        <v>282</v>
      </c>
      <c r="C11" s="339">
        <v>274</v>
      </c>
      <c r="D11" s="235">
        <f t="shared" si="0"/>
        <v>8</v>
      </c>
      <c r="E11" s="233">
        <f t="shared" si="1"/>
        <v>2.9197080291970767E-2</v>
      </c>
      <c r="F11" s="233">
        <f t="shared" ref="F11:F26" si="2">B11/B$27</f>
        <v>4.4493531082360364E-2</v>
      </c>
      <c r="G11" s="234">
        <f t="shared" ref="G11:G26" si="3">C11/C$27</f>
        <v>4.7818499127399654E-2</v>
      </c>
      <c r="I11" s="29"/>
      <c r="J11" s="229"/>
      <c r="K11" s="229"/>
      <c r="L11" s="229"/>
      <c r="M11" s="229"/>
      <c r="N11" s="229"/>
      <c r="O11" s="229"/>
      <c r="P11" s="229"/>
    </row>
    <row r="12" spans="1:16" ht="18" customHeight="1" x14ac:dyDescent="0.3">
      <c r="A12" s="74" t="s">
        <v>85</v>
      </c>
      <c r="B12" s="329">
        <v>393</v>
      </c>
      <c r="C12" s="339">
        <v>355</v>
      </c>
      <c r="D12" s="235">
        <f t="shared" si="0"/>
        <v>38</v>
      </c>
      <c r="E12" s="233">
        <f t="shared" si="1"/>
        <v>0.10704225352112684</v>
      </c>
      <c r="F12" s="233">
        <f t="shared" si="2"/>
        <v>6.200694225307668E-2</v>
      </c>
      <c r="G12" s="234">
        <f t="shared" si="3"/>
        <v>6.1954624781849911E-2</v>
      </c>
      <c r="I12" s="29"/>
      <c r="J12" s="229"/>
      <c r="K12" s="229"/>
      <c r="L12" s="229"/>
      <c r="M12" s="229"/>
      <c r="N12" s="229"/>
      <c r="O12" s="229"/>
      <c r="P12" s="229"/>
    </row>
    <row r="13" spans="1:16" ht="18" customHeight="1" x14ac:dyDescent="0.3">
      <c r="A13" s="74" t="s">
        <v>86</v>
      </c>
      <c r="B13" s="329">
        <v>124</v>
      </c>
      <c r="C13" s="339">
        <v>141</v>
      </c>
      <c r="D13" s="235">
        <f t="shared" si="0"/>
        <v>-17</v>
      </c>
      <c r="E13" s="233">
        <f t="shared" si="1"/>
        <v>-0.12056737588652477</v>
      </c>
      <c r="F13" s="233">
        <f t="shared" si="2"/>
        <v>1.9564531397917324E-2</v>
      </c>
      <c r="G13" s="234">
        <f t="shared" si="3"/>
        <v>2.4607329842931937E-2</v>
      </c>
      <c r="I13" s="29"/>
      <c r="J13" s="229"/>
      <c r="K13" s="229"/>
      <c r="L13" s="229"/>
      <c r="M13" s="229"/>
      <c r="N13" s="229"/>
      <c r="O13" s="229"/>
      <c r="P13" s="229"/>
    </row>
    <row r="14" spans="1:16" ht="18" customHeight="1" x14ac:dyDescent="0.3">
      <c r="A14" s="74" t="s">
        <v>87</v>
      </c>
      <c r="B14" s="329">
        <v>227</v>
      </c>
      <c r="C14" s="339">
        <v>232</v>
      </c>
      <c r="D14" s="235">
        <f t="shared" si="0"/>
        <v>-5</v>
      </c>
      <c r="E14" s="233">
        <f t="shared" si="1"/>
        <v>-2.155172413793105E-2</v>
      </c>
      <c r="F14" s="233">
        <f t="shared" si="2"/>
        <v>3.5815714736509942E-2</v>
      </c>
      <c r="G14" s="234">
        <f t="shared" si="3"/>
        <v>4.0488656195462477E-2</v>
      </c>
      <c r="I14" s="29"/>
      <c r="J14" s="229"/>
      <c r="K14" s="229"/>
      <c r="L14" s="229"/>
      <c r="M14" s="229"/>
      <c r="N14" s="229"/>
      <c r="O14" s="229"/>
      <c r="P14" s="229"/>
    </row>
    <row r="15" spans="1:16" ht="18" customHeight="1" x14ac:dyDescent="0.3">
      <c r="A15" s="74" t="s">
        <v>88</v>
      </c>
      <c r="B15" s="329">
        <v>440</v>
      </c>
      <c r="C15" s="339">
        <v>406</v>
      </c>
      <c r="D15" s="235">
        <f t="shared" si="0"/>
        <v>34</v>
      </c>
      <c r="E15" s="233">
        <f t="shared" si="1"/>
        <v>8.3743842364532028E-2</v>
      </c>
      <c r="F15" s="233">
        <f t="shared" si="2"/>
        <v>6.9422530766803409E-2</v>
      </c>
      <c r="G15" s="234">
        <f t="shared" si="3"/>
        <v>7.0855148342059332E-2</v>
      </c>
      <c r="I15" s="29"/>
      <c r="J15" s="229"/>
      <c r="K15" s="229"/>
      <c r="L15" s="229"/>
      <c r="M15" s="229"/>
      <c r="N15" s="229"/>
      <c r="O15" s="229"/>
      <c r="P15" s="229"/>
    </row>
    <row r="16" spans="1:16" ht="18" customHeight="1" x14ac:dyDescent="0.3">
      <c r="A16" s="74" t="s">
        <v>89</v>
      </c>
      <c r="B16" s="329">
        <v>273</v>
      </c>
      <c r="C16" s="339">
        <v>258</v>
      </c>
      <c r="D16" s="235">
        <f t="shared" si="0"/>
        <v>15</v>
      </c>
      <c r="E16" s="233">
        <f t="shared" si="1"/>
        <v>5.8139534883721034E-2</v>
      </c>
      <c r="F16" s="233">
        <f t="shared" si="2"/>
        <v>4.3073524771221207E-2</v>
      </c>
      <c r="G16" s="234">
        <f t="shared" si="3"/>
        <v>4.5026178010471207E-2</v>
      </c>
      <c r="I16" s="29"/>
      <c r="J16" s="229"/>
      <c r="K16" s="229"/>
      <c r="L16" s="229"/>
      <c r="M16" s="229"/>
      <c r="N16" s="229"/>
      <c r="O16" s="229"/>
      <c r="P16" s="229"/>
    </row>
    <row r="17" spans="1:16" ht="18" customHeight="1" x14ac:dyDescent="0.3">
      <c r="A17" s="74" t="s">
        <v>90</v>
      </c>
      <c r="B17" s="329">
        <v>249</v>
      </c>
      <c r="C17" s="339">
        <v>224</v>
      </c>
      <c r="D17" s="235">
        <f t="shared" si="0"/>
        <v>25</v>
      </c>
      <c r="E17" s="233">
        <f t="shared" si="1"/>
        <v>0.11160714285714279</v>
      </c>
      <c r="F17" s="233">
        <f t="shared" si="2"/>
        <v>3.9286841274850111E-2</v>
      </c>
      <c r="G17" s="234">
        <f t="shared" si="3"/>
        <v>3.9092495636998258E-2</v>
      </c>
      <c r="I17" s="29"/>
      <c r="J17" s="229"/>
      <c r="K17" s="229"/>
      <c r="L17" s="229"/>
      <c r="M17" s="229"/>
      <c r="N17" s="229"/>
      <c r="O17" s="229"/>
      <c r="P17" s="229"/>
    </row>
    <row r="18" spans="1:16" ht="18" customHeight="1" x14ac:dyDescent="0.3">
      <c r="A18" s="74" t="s">
        <v>91</v>
      </c>
      <c r="B18" s="329">
        <v>664</v>
      </c>
      <c r="C18" s="339">
        <v>586</v>
      </c>
      <c r="D18" s="235">
        <f t="shared" si="0"/>
        <v>78</v>
      </c>
      <c r="E18" s="233">
        <f t="shared" si="1"/>
        <v>0.13310580204778155</v>
      </c>
      <c r="F18" s="233">
        <f t="shared" si="2"/>
        <v>0.10476491006626697</v>
      </c>
      <c r="G18" s="234">
        <f t="shared" si="3"/>
        <v>0.10226876090750436</v>
      </c>
      <c r="I18" s="29"/>
      <c r="J18" s="229"/>
      <c r="K18" s="229"/>
      <c r="L18" s="229"/>
      <c r="M18" s="229"/>
      <c r="N18" s="229"/>
      <c r="O18" s="229"/>
      <c r="P18" s="229"/>
    </row>
    <row r="19" spans="1:16" ht="18" customHeight="1" x14ac:dyDescent="0.3">
      <c r="A19" s="74" t="s">
        <v>92</v>
      </c>
      <c r="B19" s="329">
        <v>267</v>
      </c>
      <c r="C19" s="339">
        <v>243</v>
      </c>
      <c r="D19" s="235">
        <f t="shared" si="0"/>
        <v>24</v>
      </c>
      <c r="E19" s="233">
        <f t="shared" si="1"/>
        <v>9.8765432098765427E-2</v>
      </c>
      <c r="F19" s="233">
        <f t="shared" si="2"/>
        <v>4.2126853897128433E-2</v>
      </c>
      <c r="G19" s="234">
        <f t="shared" si="3"/>
        <v>4.2408376963350786E-2</v>
      </c>
      <c r="I19" s="29"/>
      <c r="J19" s="229"/>
      <c r="K19" s="229"/>
      <c r="L19" s="229"/>
      <c r="M19" s="229"/>
      <c r="N19" s="229"/>
      <c r="O19" s="229"/>
      <c r="P19" s="229"/>
    </row>
    <row r="20" spans="1:16" ht="18" customHeight="1" x14ac:dyDescent="0.3">
      <c r="A20" s="74" t="s">
        <v>93</v>
      </c>
      <c r="B20" s="329">
        <v>245</v>
      </c>
      <c r="C20" s="339">
        <v>224</v>
      </c>
      <c r="D20" s="235">
        <f t="shared" si="0"/>
        <v>21</v>
      </c>
      <c r="E20" s="233">
        <f t="shared" si="1"/>
        <v>9.375E-2</v>
      </c>
      <c r="F20" s="233">
        <f t="shared" si="2"/>
        <v>3.8655727358788264E-2</v>
      </c>
      <c r="G20" s="234">
        <f t="shared" si="3"/>
        <v>3.9092495636998258E-2</v>
      </c>
      <c r="I20" s="29"/>
      <c r="J20" s="229"/>
      <c r="K20" s="229"/>
      <c r="L20" s="229"/>
      <c r="M20" s="229"/>
      <c r="N20" s="229"/>
      <c r="O20" s="229"/>
      <c r="P20" s="229"/>
    </row>
    <row r="21" spans="1:16" ht="18" customHeight="1" x14ac:dyDescent="0.3">
      <c r="A21" s="74" t="s">
        <v>94</v>
      </c>
      <c r="B21" s="329">
        <v>185</v>
      </c>
      <c r="C21" s="339">
        <v>163</v>
      </c>
      <c r="D21" s="235">
        <f t="shared" si="0"/>
        <v>22</v>
      </c>
      <c r="E21" s="233">
        <f t="shared" si="1"/>
        <v>0.13496932515337434</v>
      </c>
      <c r="F21" s="233">
        <f t="shared" si="2"/>
        <v>2.9189018617860524E-2</v>
      </c>
      <c r="G21" s="234">
        <f t="shared" si="3"/>
        <v>2.844677137870855E-2</v>
      </c>
      <c r="I21" s="29"/>
      <c r="J21" s="229"/>
      <c r="K21" s="229"/>
      <c r="L21" s="229"/>
      <c r="M21" s="229"/>
      <c r="N21" s="229"/>
      <c r="O21" s="229"/>
      <c r="P21" s="229"/>
    </row>
    <row r="22" spans="1:16" ht="18" customHeight="1" x14ac:dyDescent="0.3">
      <c r="A22" s="74" t="s">
        <v>95</v>
      </c>
      <c r="B22" s="329">
        <v>234</v>
      </c>
      <c r="C22" s="339">
        <v>194</v>
      </c>
      <c r="D22" s="235">
        <f t="shared" si="0"/>
        <v>40</v>
      </c>
      <c r="E22" s="233">
        <f t="shared" si="1"/>
        <v>0.20618556701030921</v>
      </c>
      <c r="F22" s="233">
        <f t="shared" si="2"/>
        <v>3.6920164089618179E-2</v>
      </c>
      <c r="G22" s="234">
        <f t="shared" si="3"/>
        <v>3.3856893542757414E-2</v>
      </c>
      <c r="I22" s="29"/>
      <c r="J22" s="229"/>
      <c r="K22" s="229"/>
      <c r="L22" s="229"/>
      <c r="M22" s="229"/>
      <c r="N22" s="229"/>
      <c r="O22" s="229"/>
      <c r="P22" s="229"/>
    </row>
    <row r="23" spans="1:16" ht="18" customHeight="1" x14ac:dyDescent="0.3">
      <c r="A23" s="74" t="s">
        <v>96</v>
      </c>
      <c r="B23" s="329">
        <v>281</v>
      </c>
      <c r="C23" s="339">
        <v>246</v>
      </c>
      <c r="D23" s="235">
        <f t="shared" si="0"/>
        <v>35</v>
      </c>
      <c r="E23" s="233">
        <f t="shared" si="1"/>
        <v>0.14227642276422769</v>
      </c>
      <c r="F23" s="233">
        <f t="shared" si="2"/>
        <v>4.4335752603344901E-2</v>
      </c>
      <c r="G23" s="234">
        <f t="shared" si="3"/>
        <v>4.2931937172774867E-2</v>
      </c>
      <c r="I23" s="29"/>
      <c r="J23" s="229"/>
      <c r="K23" s="229"/>
      <c r="L23" s="229"/>
      <c r="M23" s="229"/>
      <c r="N23" s="229"/>
      <c r="O23" s="229"/>
      <c r="P23" s="229"/>
    </row>
    <row r="24" spans="1:16" ht="18" customHeight="1" x14ac:dyDescent="0.3">
      <c r="A24" s="74" t="s">
        <v>97</v>
      </c>
      <c r="B24" s="329">
        <v>371</v>
      </c>
      <c r="C24" s="339">
        <v>302</v>
      </c>
      <c r="D24" s="235">
        <f t="shared" si="0"/>
        <v>69</v>
      </c>
      <c r="E24" s="233">
        <f t="shared" si="1"/>
        <v>0.22847682119205293</v>
      </c>
      <c r="F24" s="233">
        <f t="shared" si="2"/>
        <v>5.8535815714736511E-2</v>
      </c>
      <c r="G24" s="234">
        <f t="shared" si="3"/>
        <v>5.2705061082024433E-2</v>
      </c>
      <c r="I24" s="29"/>
      <c r="J24" s="229"/>
      <c r="K24" s="229"/>
      <c r="L24" s="229"/>
      <c r="M24" s="229"/>
      <c r="N24" s="229"/>
      <c r="O24" s="229"/>
      <c r="P24" s="229"/>
    </row>
    <row r="25" spans="1:16" ht="18" customHeight="1" x14ac:dyDescent="0.3">
      <c r="A25" s="74" t="s">
        <v>98</v>
      </c>
      <c r="B25" s="329">
        <v>641</v>
      </c>
      <c r="C25" s="339">
        <v>600</v>
      </c>
      <c r="D25" s="235">
        <f t="shared" si="0"/>
        <v>41</v>
      </c>
      <c r="E25" s="233">
        <f t="shared" si="1"/>
        <v>6.8333333333333357E-2</v>
      </c>
      <c r="F25" s="233">
        <f t="shared" si="2"/>
        <v>0.10113600504891133</v>
      </c>
      <c r="G25" s="234">
        <f t="shared" si="3"/>
        <v>0.10471204188481675</v>
      </c>
      <c r="I25" s="29"/>
      <c r="J25" s="229"/>
      <c r="K25" s="229"/>
      <c r="L25" s="229"/>
      <c r="M25" s="229"/>
      <c r="N25" s="229"/>
      <c r="O25" s="229"/>
      <c r="P25" s="229"/>
    </row>
    <row r="26" spans="1:16" ht="18" customHeight="1" x14ac:dyDescent="0.3">
      <c r="A26" s="78" t="s">
        <v>99</v>
      </c>
      <c r="B26" s="330">
        <v>326</v>
      </c>
      <c r="C26" s="340">
        <v>298</v>
      </c>
      <c r="D26" s="235">
        <f t="shared" si="0"/>
        <v>28</v>
      </c>
      <c r="E26" s="253">
        <f t="shared" si="1"/>
        <v>9.3959731543624248E-2</v>
      </c>
      <c r="F26" s="253">
        <f t="shared" si="2"/>
        <v>5.1435784159040709E-2</v>
      </c>
      <c r="G26" s="254">
        <f t="shared" si="3"/>
        <v>5.200698080279232E-2</v>
      </c>
      <c r="I26" s="29"/>
      <c r="J26" s="229"/>
      <c r="K26" s="229"/>
      <c r="L26" s="229"/>
      <c r="M26" s="229"/>
      <c r="N26" s="229"/>
      <c r="O26" s="229"/>
      <c r="P26" s="229"/>
    </row>
    <row r="27" spans="1:16" ht="18" customHeight="1" thickBot="1" x14ac:dyDescent="0.35">
      <c r="A27" s="80"/>
      <c r="B27" s="292">
        <f>SUM(B9:B26)</f>
        <v>6338</v>
      </c>
      <c r="C27" s="285">
        <f>SUM(C9:C26)</f>
        <v>5730</v>
      </c>
      <c r="D27" s="79">
        <f>B27-C27</f>
        <v>608</v>
      </c>
      <c r="E27" s="255">
        <f t="shared" si="1"/>
        <v>0.1061082024432809</v>
      </c>
      <c r="F27" s="255">
        <f>B27/$B27</f>
        <v>1</v>
      </c>
      <c r="G27" s="256">
        <f>C27/$C27</f>
        <v>1</v>
      </c>
      <c r="H27" s="11"/>
      <c r="I27" s="139"/>
      <c r="J27" s="149"/>
      <c r="K27" s="149"/>
      <c r="L27" s="149"/>
      <c r="M27" s="149"/>
      <c r="N27" s="149"/>
      <c r="O27" s="149"/>
      <c r="P27" s="149"/>
    </row>
    <row r="28" spans="1:16" x14ac:dyDescent="0.3">
      <c r="I28" s="29"/>
      <c r="J28" s="29"/>
      <c r="K28" s="29"/>
      <c r="L28" s="29"/>
      <c r="M28" s="29"/>
      <c r="N28" s="29"/>
      <c r="O28" s="29"/>
      <c r="P28" s="29"/>
    </row>
    <row r="29" spans="1:16" ht="11.1" customHeight="1" x14ac:dyDescent="0.3">
      <c r="A29" s="245"/>
      <c r="B29" s="245"/>
      <c r="I29" s="29"/>
      <c r="J29" s="29"/>
      <c r="K29" s="29"/>
      <c r="L29" s="29"/>
      <c r="M29" s="29"/>
      <c r="N29" s="29"/>
      <c r="O29" s="29"/>
      <c r="P29" s="29"/>
    </row>
    <row r="30" spans="1:16" ht="11.1" customHeight="1" x14ac:dyDescent="0.3">
      <c r="A30" s="241" t="s">
        <v>82</v>
      </c>
      <c r="B30" s="242">
        <v>981</v>
      </c>
      <c r="I30" s="29"/>
      <c r="J30" s="29"/>
      <c r="K30" s="29"/>
      <c r="L30" s="29"/>
      <c r="M30" s="29"/>
      <c r="N30" s="29"/>
      <c r="O30" s="29"/>
      <c r="P30" s="29"/>
    </row>
    <row r="31" spans="1:16" ht="11.1" customHeight="1" x14ac:dyDescent="0.3">
      <c r="A31" s="243" t="s">
        <v>91</v>
      </c>
      <c r="B31" s="244">
        <v>664</v>
      </c>
      <c r="I31" s="29"/>
      <c r="J31" s="29"/>
      <c r="K31" s="29"/>
      <c r="L31" s="29"/>
      <c r="M31" s="29"/>
      <c r="N31" s="29"/>
      <c r="O31" s="29"/>
      <c r="P31" s="29"/>
    </row>
    <row r="32" spans="1:16" ht="11.1" customHeight="1" x14ac:dyDescent="0.3">
      <c r="A32" s="249" t="s">
        <v>98</v>
      </c>
      <c r="B32" s="294">
        <v>641</v>
      </c>
      <c r="I32" s="29"/>
      <c r="J32" s="29"/>
      <c r="K32" s="29"/>
      <c r="L32" s="29"/>
      <c r="M32" s="29"/>
      <c r="N32" s="29"/>
      <c r="O32" s="29"/>
      <c r="P32" s="29"/>
    </row>
    <row r="33" spans="1:16" ht="11.1" customHeight="1" x14ac:dyDescent="0.3">
      <c r="A33" s="243" t="s">
        <v>88</v>
      </c>
      <c r="B33" s="244">
        <v>440</v>
      </c>
      <c r="I33" s="29"/>
      <c r="J33" s="29"/>
      <c r="K33" s="29"/>
      <c r="L33" s="29"/>
      <c r="M33" s="29"/>
      <c r="N33" s="29"/>
      <c r="O33" s="29"/>
      <c r="P33" s="29"/>
    </row>
    <row r="34" spans="1:16" ht="11.1" customHeight="1" x14ac:dyDescent="0.3">
      <c r="A34" s="243" t="s">
        <v>85</v>
      </c>
      <c r="B34" s="244">
        <v>393</v>
      </c>
      <c r="I34" s="29"/>
      <c r="J34" s="29"/>
      <c r="K34" s="29"/>
      <c r="L34" s="29"/>
      <c r="M34" s="29"/>
      <c r="N34" s="29"/>
      <c r="O34" s="29"/>
      <c r="P34" s="29"/>
    </row>
    <row r="35" spans="1:16" ht="11.1" customHeight="1" x14ac:dyDescent="0.3">
      <c r="A35" s="243" t="s">
        <v>97</v>
      </c>
      <c r="B35" s="244">
        <v>371</v>
      </c>
      <c r="I35" s="29"/>
      <c r="J35" s="29"/>
      <c r="K35" s="29"/>
      <c r="L35" s="29"/>
      <c r="M35" s="29"/>
      <c r="N35" s="29"/>
      <c r="O35" s="29"/>
      <c r="P35" s="29"/>
    </row>
    <row r="36" spans="1:16" ht="11.1" customHeight="1" x14ac:dyDescent="0.3">
      <c r="A36" s="243" t="s">
        <v>99</v>
      </c>
      <c r="B36" s="244">
        <v>326</v>
      </c>
      <c r="I36" s="29"/>
      <c r="J36" s="29"/>
      <c r="K36" s="29"/>
      <c r="L36" s="29"/>
      <c r="M36" s="29"/>
      <c r="N36" s="29"/>
      <c r="O36" s="29"/>
      <c r="P36" s="29"/>
    </row>
    <row r="37" spans="1:16" ht="11.1" customHeight="1" x14ac:dyDescent="0.3">
      <c r="A37" s="243" t="s">
        <v>84</v>
      </c>
      <c r="B37" s="244">
        <v>282</v>
      </c>
      <c r="I37" s="29"/>
      <c r="J37" s="29"/>
      <c r="K37" s="29"/>
      <c r="L37" s="29"/>
      <c r="M37" s="29"/>
      <c r="N37" s="29"/>
      <c r="O37" s="29"/>
      <c r="P37" s="29"/>
    </row>
    <row r="38" spans="1:16" ht="11.1" customHeight="1" x14ac:dyDescent="0.3">
      <c r="A38" s="243" t="s">
        <v>96</v>
      </c>
      <c r="B38" s="244">
        <v>281</v>
      </c>
      <c r="I38" s="29"/>
      <c r="J38" s="29"/>
      <c r="K38" s="29"/>
      <c r="L38" s="29"/>
      <c r="M38" s="29"/>
      <c r="N38" s="29"/>
      <c r="O38" s="29"/>
      <c r="P38" s="29"/>
    </row>
    <row r="39" spans="1:16" ht="11.1" customHeight="1" x14ac:dyDescent="0.3">
      <c r="A39" s="243" t="s">
        <v>89</v>
      </c>
      <c r="B39" s="244">
        <v>273</v>
      </c>
      <c r="I39" s="29"/>
      <c r="J39" s="29"/>
      <c r="K39" s="29"/>
      <c r="L39" s="29"/>
      <c r="M39" s="29"/>
      <c r="N39" s="29"/>
      <c r="O39" s="29"/>
      <c r="P39" s="29"/>
    </row>
    <row r="40" spans="1:16" ht="11.1" customHeight="1" x14ac:dyDescent="0.3">
      <c r="A40" s="243" t="s">
        <v>92</v>
      </c>
      <c r="B40" s="244">
        <v>267</v>
      </c>
      <c r="I40" s="29"/>
      <c r="J40" s="29"/>
      <c r="K40" s="29"/>
      <c r="L40" s="29"/>
      <c r="M40" s="29"/>
      <c r="N40" s="29"/>
      <c r="O40" s="29"/>
      <c r="P40" s="29"/>
    </row>
    <row r="41" spans="1:16" ht="11.1" customHeight="1" x14ac:dyDescent="0.3">
      <c r="A41" s="243" t="s">
        <v>90</v>
      </c>
      <c r="B41" s="244">
        <v>249</v>
      </c>
      <c r="I41" s="29"/>
      <c r="J41" s="29"/>
      <c r="K41" s="29"/>
      <c r="L41" s="29"/>
      <c r="M41" s="29"/>
      <c r="N41" s="29"/>
      <c r="O41" s="29"/>
      <c r="P41" s="29"/>
    </row>
    <row r="42" spans="1:16" ht="11.1" customHeight="1" x14ac:dyDescent="0.3">
      <c r="A42" s="243" t="s">
        <v>93</v>
      </c>
      <c r="B42" s="244">
        <v>245</v>
      </c>
      <c r="I42" s="29"/>
      <c r="J42" s="29"/>
      <c r="K42" s="29"/>
      <c r="L42" s="29"/>
      <c r="M42" s="29"/>
      <c r="N42" s="29"/>
      <c r="O42" s="29"/>
      <c r="P42" s="29"/>
    </row>
    <row r="43" spans="1:16" ht="11.1" customHeight="1" x14ac:dyDescent="0.3">
      <c r="A43" s="243" t="s">
        <v>95</v>
      </c>
      <c r="B43" s="244">
        <v>234</v>
      </c>
      <c r="I43" s="29"/>
      <c r="J43" s="29"/>
      <c r="K43" s="29"/>
      <c r="L43" s="29"/>
      <c r="M43" s="29"/>
      <c r="N43" s="29"/>
      <c r="O43" s="29"/>
      <c r="P43" s="29"/>
    </row>
    <row r="44" spans="1:16" ht="11.1" customHeight="1" x14ac:dyDescent="0.3">
      <c r="A44" s="243" t="s">
        <v>87</v>
      </c>
      <c r="B44" s="244">
        <v>227</v>
      </c>
      <c r="C44" s="30"/>
      <c r="I44" s="29"/>
      <c r="J44" s="29"/>
      <c r="K44" s="29"/>
      <c r="L44" s="29"/>
      <c r="M44" s="29"/>
      <c r="N44" s="29"/>
      <c r="O44" s="29"/>
      <c r="P44" s="29"/>
    </row>
    <row r="45" spans="1:16" ht="11.1" customHeight="1" x14ac:dyDescent="0.3">
      <c r="A45" s="243" t="s">
        <v>94</v>
      </c>
      <c r="B45" s="244">
        <v>185</v>
      </c>
      <c r="I45" s="29"/>
      <c r="J45" s="29"/>
      <c r="K45" s="29"/>
      <c r="L45" s="29"/>
      <c r="M45" s="29"/>
      <c r="N45" s="29"/>
      <c r="O45" s="29"/>
      <c r="P45" s="29"/>
    </row>
    <row r="46" spans="1:16" ht="11.1" customHeight="1" x14ac:dyDescent="0.3">
      <c r="A46" s="243" t="s">
        <v>83</v>
      </c>
      <c r="B46" s="244">
        <v>155</v>
      </c>
      <c r="I46" s="29"/>
      <c r="J46" s="29"/>
      <c r="K46" s="29"/>
      <c r="L46" s="29"/>
      <c r="M46" s="29"/>
      <c r="N46" s="29"/>
      <c r="O46" s="29"/>
      <c r="P46" s="29"/>
    </row>
    <row r="47" spans="1:16" ht="11.1" customHeight="1" x14ac:dyDescent="0.3">
      <c r="A47" s="250" t="s">
        <v>86</v>
      </c>
      <c r="B47" s="295">
        <v>124</v>
      </c>
      <c r="I47" s="29"/>
      <c r="J47" s="29"/>
      <c r="K47" s="29"/>
      <c r="L47" s="29"/>
      <c r="M47" s="29"/>
      <c r="N47" s="29"/>
      <c r="O47" s="29"/>
      <c r="P47" s="29"/>
    </row>
    <row r="48" spans="1:16" ht="3.75" customHeight="1" x14ac:dyDescent="0.3">
      <c r="I48" s="29"/>
      <c r="J48" s="29"/>
      <c r="K48" s="29"/>
      <c r="L48" s="29"/>
      <c r="M48" s="29"/>
      <c r="N48" s="29"/>
      <c r="O48" s="29"/>
      <c r="P48" s="29"/>
    </row>
    <row r="49" spans="1:16" s="70" customFormat="1" ht="11.1" customHeight="1" x14ac:dyDescent="0.3">
      <c r="I49" s="246"/>
      <c r="J49" s="246"/>
      <c r="K49" s="246"/>
      <c r="L49" s="246"/>
      <c r="M49" s="246"/>
      <c r="N49" s="246"/>
      <c r="O49" s="246"/>
      <c r="P49" s="246"/>
    </row>
    <row r="50" spans="1:16" s="70" customFormat="1" ht="11.1" customHeight="1" x14ac:dyDescent="0.3">
      <c r="A50" s="245"/>
      <c r="B50" s="245"/>
      <c r="I50" s="246"/>
      <c r="J50" s="246"/>
      <c r="K50" s="246"/>
      <c r="L50" s="246"/>
      <c r="M50" s="246"/>
      <c r="N50" s="246"/>
      <c r="O50" s="246"/>
      <c r="P50" s="246"/>
    </row>
    <row r="51" spans="1:16" s="70" customFormat="1" ht="11.1" customHeight="1" x14ac:dyDescent="0.3">
      <c r="A51" s="249" t="s">
        <v>86</v>
      </c>
      <c r="B51" s="247">
        <v>0.24778761061946897</v>
      </c>
      <c r="I51" s="246"/>
      <c r="J51" s="246"/>
      <c r="K51" s="246"/>
      <c r="L51" s="246"/>
      <c r="M51" s="246"/>
      <c r="N51" s="246"/>
      <c r="O51" s="246"/>
      <c r="P51" s="246"/>
    </row>
    <row r="52" spans="1:16" s="70" customFormat="1" ht="11.1" customHeight="1" x14ac:dyDescent="0.3">
      <c r="A52" s="249" t="s">
        <v>87</v>
      </c>
      <c r="B52" s="248">
        <v>0.18367346938775508</v>
      </c>
      <c r="I52" s="246"/>
      <c r="J52" s="246"/>
      <c r="K52" s="246"/>
      <c r="L52" s="246"/>
      <c r="M52" s="246"/>
      <c r="N52" s="246"/>
      <c r="O52" s="246"/>
      <c r="P52" s="246"/>
    </row>
    <row r="53" spans="1:16" s="70" customFormat="1" ht="11.1" customHeight="1" x14ac:dyDescent="0.3">
      <c r="A53" s="249" t="s">
        <v>96</v>
      </c>
      <c r="B53" s="248">
        <v>0.17142857142857149</v>
      </c>
      <c r="I53" s="246"/>
      <c r="J53" s="246"/>
      <c r="K53" s="246"/>
      <c r="L53" s="246"/>
      <c r="M53" s="246"/>
      <c r="N53" s="246"/>
      <c r="O53" s="246"/>
      <c r="P53" s="246"/>
    </row>
    <row r="54" spans="1:16" s="70" customFormat="1" ht="11.1" customHeight="1" x14ac:dyDescent="0.3">
      <c r="A54" s="249" t="s">
        <v>90</v>
      </c>
      <c r="B54" s="248">
        <v>0.14871794871794863</v>
      </c>
      <c r="I54" s="246"/>
      <c r="J54" s="246"/>
      <c r="K54" s="246"/>
      <c r="L54" s="246"/>
      <c r="M54" s="246"/>
      <c r="N54" s="246"/>
      <c r="O54" s="246"/>
      <c r="P54" s="246"/>
    </row>
    <row r="55" spans="1:16" s="70" customFormat="1" ht="11.1" customHeight="1" x14ac:dyDescent="0.3">
      <c r="A55" s="249" t="s">
        <v>84</v>
      </c>
      <c r="B55" s="248">
        <v>0.14166666666666661</v>
      </c>
      <c r="I55" s="246"/>
      <c r="J55" s="246"/>
      <c r="K55" s="246"/>
      <c r="L55" s="246"/>
      <c r="M55" s="246"/>
      <c r="N55" s="246"/>
      <c r="O55" s="246"/>
      <c r="P55" s="246"/>
    </row>
    <row r="56" spans="1:16" ht="11.1" customHeight="1" x14ac:dyDescent="0.3">
      <c r="A56" s="249" t="s">
        <v>98</v>
      </c>
      <c r="B56" s="248">
        <v>7.3345259391770945E-2</v>
      </c>
      <c r="I56" s="29"/>
      <c r="J56" s="29"/>
      <c r="K56" s="29"/>
      <c r="L56" s="29"/>
      <c r="M56" s="29"/>
      <c r="N56" s="29"/>
      <c r="O56" s="29"/>
      <c r="P56" s="29"/>
    </row>
    <row r="57" spans="1:16" ht="11.1" customHeight="1" x14ac:dyDescent="0.3">
      <c r="A57" s="249" t="s">
        <v>91</v>
      </c>
      <c r="B57" s="248">
        <v>6.1594202898550776E-2</v>
      </c>
      <c r="I57" s="29"/>
      <c r="J57" s="29"/>
      <c r="K57" s="29"/>
      <c r="L57" s="29"/>
      <c r="M57" s="29"/>
      <c r="N57" s="29"/>
      <c r="O57" s="29"/>
      <c r="P57" s="29"/>
    </row>
    <row r="58" spans="1:16" ht="11.1" customHeight="1" x14ac:dyDescent="0.3">
      <c r="A58" s="249" t="s">
        <v>92</v>
      </c>
      <c r="B58" s="248">
        <v>5.1948051948051965E-2</v>
      </c>
      <c r="I58" s="29"/>
      <c r="J58" s="29"/>
      <c r="K58" s="29"/>
      <c r="L58" s="29"/>
      <c r="M58" s="29"/>
      <c r="N58" s="29"/>
      <c r="O58" s="29"/>
      <c r="P58" s="29"/>
    </row>
    <row r="59" spans="1:16" ht="11.1" customHeight="1" x14ac:dyDescent="0.3">
      <c r="A59" s="249" t="s">
        <v>89</v>
      </c>
      <c r="B59" s="248">
        <v>4.4534412955465674E-2</v>
      </c>
      <c r="I59" s="29"/>
      <c r="J59" s="29"/>
      <c r="K59" s="29"/>
      <c r="L59" s="29"/>
      <c r="M59" s="29"/>
      <c r="N59" s="29"/>
      <c r="O59" s="29"/>
      <c r="P59" s="29"/>
    </row>
    <row r="60" spans="1:16" ht="11.1" customHeight="1" x14ac:dyDescent="0.3">
      <c r="A60" s="249" t="s">
        <v>93</v>
      </c>
      <c r="B60" s="251">
        <v>2.2831050228310446E-2</v>
      </c>
      <c r="I60" s="29"/>
      <c r="J60" s="29"/>
      <c r="K60" s="29"/>
      <c r="L60" s="29"/>
      <c r="M60" s="29"/>
      <c r="N60" s="29"/>
      <c r="O60" s="29"/>
      <c r="P60" s="29"/>
    </row>
    <row r="61" spans="1:16" ht="11.1" customHeight="1" x14ac:dyDescent="0.3">
      <c r="A61" s="249" t="s">
        <v>82</v>
      </c>
      <c r="B61" s="248">
        <v>9.3896713615022609E-3</v>
      </c>
      <c r="I61" s="29"/>
      <c r="J61" s="29"/>
      <c r="K61" s="29"/>
      <c r="L61" s="29"/>
      <c r="M61" s="29"/>
      <c r="N61" s="29"/>
      <c r="O61" s="29"/>
      <c r="P61" s="29"/>
    </row>
    <row r="62" spans="1:16" ht="11.1" customHeight="1" x14ac:dyDescent="0.3">
      <c r="A62" s="249" t="s">
        <v>97</v>
      </c>
      <c r="B62" s="248">
        <v>-1.6286644951140072E-2</v>
      </c>
      <c r="I62" s="29"/>
      <c r="J62" s="29"/>
      <c r="K62" s="29"/>
      <c r="L62" s="29"/>
      <c r="M62" s="29"/>
      <c r="N62" s="29"/>
      <c r="O62" s="29"/>
      <c r="P62" s="29"/>
    </row>
    <row r="63" spans="1:16" ht="11.1" customHeight="1" x14ac:dyDescent="0.3">
      <c r="A63" s="249" t="s">
        <v>85</v>
      </c>
      <c r="B63" s="248">
        <v>-6.5789473684210509E-2</v>
      </c>
      <c r="I63" s="29"/>
      <c r="J63" s="29"/>
      <c r="K63" s="29"/>
      <c r="L63" s="29"/>
      <c r="M63" s="29"/>
      <c r="N63" s="29"/>
      <c r="O63" s="29"/>
      <c r="P63" s="29"/>
    </row>
    <row r="64" spans="1:16" ht="11.1" customHeight="1" x14ac:dyDescent="0.3">
      <c r="A64" s="249" t="s">
        <v>99</v>
      </c>
      <c r="B64" s="248">
        <v>-8.0246913580246937E-2</v>
      </c>
      <c r="I64" s="29"/>
      <c r="J64" s="29"/>
      <c r="K64" s="29"/>
      <c r="L64" s="29"/>
      <c r="M64" s="29"/>
      <c r="N64" s="29"/>
      <c r="O64" s="29"/>
      <c r="P64" s="29"/>
    </row>
    <row r="65" spans="1:16" ht="11.1" customHeight="1" x14ac:dyDescent="0.3">
      <c r="A65" s="249" t="s">
        <v>88</v>
      </c>
      <c r="B65" s="248">
        <v>-8.1447963800905021E-2</v>
      </c>
      <c r="I65" s="29"/>
      <c r="J65" s="29"/>
      <c r="K65" s="29"/>
      <c r="L65" s="29"/>
      <c r="M65" s="29"/>
      <c r="N65" s="29"/>
      <c r="O65" s="29"/>
      <c r="P65" s="29"/>
    </row>
    <row r="66" spans="1:16" ht="11.1" customHeight="1" x14ac:dyDescent="0.3">
      <c r="A66" s="249" t="s">
        <v>95</v>
      </c>
      <c r="B66" s="248">
        <v>-0.10599078341013823</v>
      </c>
      <c r="I66" s="29"/>
      <c r="J66" s="29"/>
      <c r="K66" s="29"/>
      <c r="L66" s="29"/>
      <c r="M66" s="29"/>
      <c r="N66" s="29"/>
      <c r="O66" s="29"/>
      <c r="P66" s="29"/>
    </row>
    <row r="67" spans="1:16" ht="11.1" customHeight="1" x14ac:dyDescent="0.3">
      <c r="A67" s="249" t="s">
        <v>83</v>
      </c>
      <c r="B67" s="248">
        <v>-0.16778523489932884</v>
      </c>
      <c r="I67" s="29"/>
      <c r="J67" s="29"/>
      <c r="K67" s="29"/>
      <c r="L67" s="29"/>
      <c r="M67" s="29"/>
      <c r="N67" s="29"/>
      <c r="O67" s="29"/>
      <c r="P67" s="29"/>
    </row>
    <row r="68" spans="1:16" ht="11.1" customHeight="1" x14ac:dyDescent="0.3">
      <c r="A68" s="249" t="s">
        <v>94</v>
      </c>
      <c r="B68" s="252">
        <v>-0.18500000000000005</v>
      </c>
      <c r="I68" s="29"/>
      <c r="J68" s="29"/>
      <c r="K68" s="29"/>
      <c r="L68" s="29"/>
      <c r="M68" s="29"/>
      <c r="N68" s="29"/>
      <c r="O68" s="29"/>
      <c r="P68" s="29"/>
    </row>
    <row r="69" spans="1:16" x14ac:dyDescent="0.3">
      <c r="I69" s="29"/>
      <c r="J69" s="29"/>
      <c r="K69" s="29"/>
      <c r="L69" s="29"/>
      <c r="M69" s="29"/>
      <c r="N69" s="29"/>
      <c r="O69" s="29"/>
      <c r="P69" s="29"/>
    </row>
    <row r="70" spans="1:16" x14ac:dyDescent="0.3">
      <c r="I70" s="29"/>
      <c r="J70" s="29"/>
      <c r="K70" s="29"/>
      <c r="L70" s="29"/>
      <c r="M70" s="29"/>
      <c r="N70" s="29"/>
      <c r="O70" s="29"/>
      <c r="P70" s="29"/>
    </row>
    <row r="71" spans="1:16" x14ac:dyDescent="0.3">
      <c r="I71" s="29"/>
      <c r="J71" s="29"/>
      <c r="K71" s="29"/>
      <c r="L71" s="29"/>
      <c r="M71" s="29"/>
      <c r="N71" s="29"/>
      <c r="O71" s="29"/>
      <c r="P71" s="29"/>
    </row>
    <row r="72" spans="1:16" x14ac:dyDescent="0.3">
      <c r="I72" s="29"/>
      <c r="J72" s="29"/>
      <c r="K72" s="29"/>
      <c r="L72" s="29"/>
      <c r="M72" s="29"/>
      <c r="N72" s="29"/>
      <c r="O72" s="29"/>
      <c r="P72" s="29"/>
    </row>
    <row r="73" spans="1:16" x14ac:dyDescent="0.3">
      <c r="I73" s="29"/>
      <c r="J73" s="29"/>
      <c r="K73" s="29"/>
      <c r="L73" s="29"/>
      <c r="M73" s="29"/>
      <c r="N73" s="29"/>
      <c r="O73" s="29"/>
      <c r="P73" s="29"/>
    </row>
    <row r="74" spans="1:16" x14ac:dyDescent="0.3">
      <c r="I74" s="29"/>
      <c r="J74" s="29"/>
      <c r="K74" s="29"/>
      <c r="L74" s="29"/>
      <c r="M74" s="29"/>
      <c r="N74" s="29"/>
      <c r="O74" s="29"/>
      <c r="P74" s="29"/>
    </row>
    <row r="75" spans="1:16" x14ac:dyDescent="0.3">
      <c r="I75" s="29"/>
      <c r="J75" s="29"/>
      <c r="K75" s="29"/>
      <c r="L75" s="29"/>
      <c r="M75" s="29"/>
      <c r="N75" s="29"/>
      <c r="O75" s="29"/>
      <c r="P75" s="29"/>
    </row>
    <row r="76" spans="1:16" x14ac:dyDescent="0.3">
      <c r="I76" s="29"/>
      <c r="J76" s="29"/>
      <c r="K76" s="29"/>
      <c r="L76" s="29"/>
      <c r="M76" s="29"/>
      <c r="N76" s="29"/>
      <c r="O76" s="29"/>
      <c r="P76" s="29"/>
    </row>
    <row r="77" spans="1:16" x14ac:dyDescent="0.3">
      <c r="I77" s="29"/>
      <c r="J77" s="29"/>
      <c r="K77" s="29"/>
      <c r="L77" s="29"/>
      <c r="M77" s="29"/>
      <c r="N77" s="29"/>
      <c r="O77" s="29"/>
      <c r="P77" s="29"/>
    </row>
    <row r="78" spans="1:16" x14ac:dyDescent="0.3">
      <c r="I78" s="29"/>
      <c r="J78" s="29"/>
      <c r="K78" s="29"/>
      <c r="L78" s="29"/>
      <c r="M78" s="29"/>
      <c r="N78" s="29"/>
      <c r="O78" s="29"/>
      <c r="P78" s="29"/>
    </row>
    <row r="79" spans="1:16" x14ac:dyDescent="0.3">
      <c r="I79" s="29"/>
      <c r="J79" s="29"/>
      <c r="K79" s="29"/>
      <c r="L79" s="29"/>
      <c r="M79" s="29"/>
      <c r="N79" s="29"/>
      <c r="O79" s="29"/>
      <c r="P79" s="29"/>
    </row>
    <row r="80" spans="1:16" x14ac:dyDescent="0.3">
      <c r="I80" s="29"/>
      <c r="J80" s="29"/>
      <c r="K80" s="29"/>
      <c r="L80" s="29"/>
      <c r="M80" s="29"/>
      <c r="N80" s="29"/>
      <c r="O80" s="29"/>
      <c r="P80" s="29"/>
    </row>
    <row r="81" spans="9:16" x14ac:dyDescent="0.3">
      <c r="I81" s="29"/>
      <c r="J81" s="29"/>
      <c r="K81" s="29"/>
      <c r="L81" s="29"/>
      <c r="M81" s="29"/>
      <c r="N81" s="29"/>
      <c r="O81" s="29"/>
      <c r="P81" s="29"/>
    </row>
    <row r="82" spans="9:16" x14ac:dyDescent="0.3">
      <c r="I82" s="29"/>
      <c r="J82" s="29"/>
      <c r="K82" s="29"/>
      <c r="L82" s="29"/>
      <c r="M82" s="29"/>
      <c r="N82" s="29"/>
      <c r="O82" s="29"/>
      <c r="P82" s="29"/>
    </row>
    <row r="83" spans="9:16" x14ac:dyDescent="0.3">
      <c r="I83" s="29"/>
      <c r="J83" s="29"/>
      <c r="K83" s="29"/>
      <c r="L83" s="29"/>
      <c r="M83" s="29"/>
      <c r="N83" s="29"/>
      <c r="O83" s="29"/>
      <c r="P83" s="29"/>
    </row>
    <row r="84" spans="9:16" x14ac:dyDescent="0.3">
      <c r="I84" s="29"/>
      <c r="J84" s="29"/>
      <c r="K84" s="29"/>
      <c r="L84" s="29"/>
      <c r="M84" s="29"/>
      <c r="N84" s="29"/>
      <c r="O84" s="29"/>
      <c r="P84" s="29"/>
    </row>
    <row r="85" spans="9:16" x14ac:dyDescent="0.3">
      <c r="I85" s="29"/>
      <c r="J85" s="29"/>
      <c r="K85" s="29"/>
      <c r="L85" s="29"/>
      <c r="M85" s="29"/>
      <c r="N85" s="29"/>
      <c r="O85" s="29"/>
      <c r="P85" s="29"/>
    </row>
    <row r="86" spans="9:16" x14ac:dyDescent="0.3">
      <c r="I86" s="29"/>
      <c r="J86" s="29"/>
      <c r="K86" s="29"/>
      <c r="L86" s="29"/>
      <c r="M86" s="29"/>
      <c r="N86" s="29"/>
      <c r="O86" s="29"/>
      <c r="P86" s="29"/>
    </row>
    <row r="87" spans="9:16" x14ac:dyDescent="0.3">
      <c r="I87" s="29"/>
      <c r="J87" s="29"/>
      <c r="K87" s="29"/>
      <c r="L87" s="29"/>
      <c r="M87" s="29"/>
      <c r="N87" s="29"/>
      <c r="O87" s="29"/>
      <c r="P87" s="29"/>
    </row>
    <row r="88" spans="9:16" x14ac:dyDescent="0.3">
      <c r="I88" s="29"/>
      <c r="J88" s="29"/>
      <c r="K88" s="29"/>
      <c r="L88" s="29"/>
      <c r="M88" s="29"/>
      <c r="N88" s="29"/>
      <c r="O88" s="29"/>
      <c r="P88" s="29"/>
    </row>
    <row r="89" spans="9:16" x14ac:dyDescent="0.3">
      <c r="I89" s="29"/>
      <c r="J89" s="29"/>
      <c r="K89" s="29"/>
      <c r="L89" s="29"/>
      <c r="M89" s="29"/>
      <c r="N89" s="29"/>
      <c r="O89" s="29"/>
      <c r="P89" s="29"/>
    </row>
    <row r="90" spans="9:16" x14ac:dyDescent="0.3">
      <c r="I90" s="29"/>
      <c r="J90" s="29"/>
      <c r="K90" s="29"/>
      <c r="L90" s="29"/>
      <c r="M90" s="29"/>
      <c r="N90" s="29"/>
      <c r="O90" s="29"/>
      <c r="P90" s="29"/>
    </row>
  </sheetData>
  <sortState xmlns:xlrd2="http://schemas.microsoft.com/office/spreadsheetml/2017/richdata2" ref="A31:B47">
    <sortCondition descending="1" ref="B31:B47"/>
  </sortState>
  <mergeCells count="7">
    <mergeCell ref="A3:G3"/>
    <mergeCell ref="A5:G5"/>
    <mergeCell ref="I5:P5"/>
    <mergeCell ref="A7:A8"/>
    <mergeCell ref="B7:C7"/>
    <mergeCell ref="D7:E7"/>
    <mergeCell ref="F7:G7"/>
  </mergeCells>
  <hyperlinks>
    <hyperlink ref="A3:G3" location="INHALT!A1" display="zum Inhaltsverzeichnis" xr:uid="{96B44EBB-BE2D-4375-B0AE-926E38F7AA3C}"/>
  </hyperlinks>
  <pageMargins left="1.2204724409448819" right="0.70866141732283472" top="0.74803149606299213" bottom="0.74803149606299213" header="0.31496062992125984" footer="0.31496062992125984"/>
  <pageSetup paperSize="9" scale="86" orientation="portrait" r:id="rId1"/>
  <rowBreaks count="1" manualBreakCount="1">
    <brk id="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42B7-0866-4221-BBE4-6CA3FC20D8EC}">
  <sheetPr codeName="Tabelle2"/>
  <dimension ref="A1:A36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92.28515625" customWidth="1"/>
  </cols>
  <sheetData>
    <row r="1" spans="1:1" ht="60" customHeight="1" x14ac:dyDescent="0.3">
      <c r="A1" s="10"/>
    </row>
    <row r="2" spans="1:1" ht="18" x14ac:dyDescent="0.35">
      <c r="A2" s="298" t="s">
        <v>789</v>
      </c>
    </row>
    <row r="3" spans="1:1" ht="15.75" x14ac:dyDescent="0.35">
      <c r="A3" s="297" t="s">
        <v>0</v>
      </c>
    </row>
    <row r="4" spans="1:1" ht="35.1" customHeight="1" x14ac:dyDescent="0.3">
      <c r="A4" s="21"/>
    </row>
    <row r="5" spans="1:1" ht="18" customHeight="1" x14ac:dyDescent="0.3">
      <c r="A5" s="296" t="s">
        <v>2</v>
      </c>
    </row>
    <row r="6" spans="1:1" ht="5.85" customHeight="1" x14ac:dyDescent="0.3">
      <c r="A6" s="10"/>
    </row>
    <row r="7" spans="1:1" ht="18" customHeight="1" x14ac:dyDescent="0.3">
      <c r="A7" s="177" t="s">
        <v>1</v>
      </c>
    </row>
    <row r="8" spans="1:1" ht="18" customHeight="1" x14ac:dyDescent="0.3">
      <c r="A8" s="10"/>
    </row>
    <row r="9" spans="1:1" x14ac:dyDescent="0.3">
      <c r="A9" s="21"/>
    </row>
    <row r="10" spans="1:1" ht="18" customHeight="1" x14ac:dyDescent="0.3">
      <c r="A10" s="296" t="s">
        <v>3</v>
      </c>
    </row>
    <row r="11" spans="1:1" ht="5.85" customHeight="1" x14ac:dyDescent="0.3">
      <c r="A11" s="21"/>
    </row>
    <row r="12" spans="1:1" ht="18" customHeight="1" x14ac:dyDescent="0.3">
      <c r="A12" s="177" t="s">
        <v>794</v>
      </c>
    </row>
    <row r="13" spans="1:1" ht="18" customHeight="1" x14ac:dyDescent="0.3">
      <c r="A13" s="177" t="s">
        <v>185</v>
      </c>
    </row>
    <row r="14" spans="1:1" ht="18" customHeight="1" x14ac:dyDescent="0.3">
      <c r="A14" s="177" t="s">
        <v>186</v>
      </c>
    </row>
    <row r="15" spans="1:1" ht="18" customHeight="1" x14ac:dyDescent="0.3">
      <c r="A15" s="177" t="s">
        <v>187</v>
      </c>
    </row>
    <row r="16" spans="1:1" ht="18" customHeight="1" x14ac:dyDescent="0.3">
      <c r="A16" s="177" t="s">
        <v>188</v>
      </c>
    </row>
    <row r="17" spans="1:1" ht="18" customHeight="1" x14ac:dyDescent="0.3">
      <c r="A17" s="177" t="s">
        <v>189</v>
      </c>
    </row>
    <row r="18" spans="1:1" x14ac:dyDescent="0.3">
      <c r="A18" s="21"/>
    </row>
    <row r="19" spans="1:1" ht="18" customHeight="1" x14ac:dyDescent="0.3">
      <c r="A19" s="177" t="s">
        <v>190</v>
      </c>
    </row>
    <row r="20" spans="1:1" ht="18" customHeight="1" x14ac:dyDescent="0.3">
      <c r="A20" s="177" t="s">
        <v>191</v>
      </c>
    </row>
    <row r="21" spans="1:1" x14ac:dyDescent="0.3">
      <c r="A21" s="21"/>
    </row>
    <row r="22" spans="1:1" ht="18" customHeight="1" x14ac:dyDescent="0.3">
      <c r="A22" s="177" t="s">
        <v>192</v>
      </c>
    </row>
    <row r="23" spans="1:1" ht="18" customHeight="1" x14ac:dyDescent="0.3">
      <c r="A23" s="177" t="s">
        <v>128</v>
      </c>
    </row>
    <row r="24" spans="1:1" ht="18" customHeight="1" x14ac:dyDescent="0.3">
      <c r="A24" s="177" t="s">
        <v>161</v>
      </c>
    </row>
    <row r="25" spans="1:1" ht="18" customHeight="1" x14ac:dyDescent="0.3">
      <c r="A25" s="177" t="s">
        <v>129</v>
      </c>
    </row>
    <row r="26" spans="1:1" ht="18" customHeight="1" x14ac:dyDescent="0.3">
      <c r="A26" s="177" t="s">
        <v>163</v>
      </c>
    </row>
    <row r="27" spans="1:1" ht="18" customHeight="1" x14ac:dyDescent="0.3">
      <c r="A27" s="177"/>
    </row>
    <row r="28" spans="1:1" ht="18" customHeight="1" x14ac:dyDescent="0.3">
      <c r="A28" s="177" t="s">
        <v>197</v>
      </c>
    </row>
    <row r="29" spans="1:1" x14ac:dyDescent="0.3">
      <c r="A29" s="21"/>
    </row>
    <row r="30" spans="1:1" ht="18" customHeight="1" x14ac:dyDescent="0.3">
      <c r="A30" s="177" t="s">
        <v>122</v>
      </c>
    </row>
    <row r="31" spans="1:1" ht="18" customHeight="1" x14ac:dyDescent="0.3">
      <c r="A31" s="177" t="s">
        <v>795</v>
      </c>
    </row>
    <row r="32" spans="1:1" ht="18" customHeight="1" x14ac:dyDescent="0.3">
      <c r="A32" s="177" t="s">
        <v>123</v>
      </c>
    </row>
    <row r="33" spans="1:1" ht="18" customHeight="1" x14ac:dyDescent="0.3">
      <c r="A33" s="177" t="s">
        <v>130</v>
      </c>
    </row>
    <row r="34" spans="1:1" ht="18" customHeight="1" x14ac:dyDescent="0.3">
      <c r="A34" s="177" t="s">
        <v>131</v>
      </c>
    </row>
    <row r="35" spans="1:1" x14ac:dyDescent="0.3">
      <c r="A35" s="21"/>
    </row>
    <row r="36" spans="1:1" ht="18" customHeight="1" x14ac:dyDescent="0.3">
      <c r="A36" s="177" t="s">
        <v>132</v>
      </c>
    </row>
  </sheetData>
  <hyperlinks>
    <hyperlink ref="A7" location="Symb!A1" display="Anlage 1 - Kriterien für die Bewertung neuer Gewerbeberechtigungen (Symbole)" xr:uid="{9323AE55-5FE6-4D86-9F5A-97627B845FC4}"/>
    <hyperlink ref="A12" location="SYMB_OÖ!A1" display="Bewertung neuer Berechtigungen von Kammermitgliedern in OÖ 2020 und 2021" xr:uid="{685681B6-37AF-4E74-9434-E7AEC0B85DDD}"/>
    <hyperlink ref="A13" location="Sparten_SYMB!A1" display="Bewertung neuer Berechtigungen von Kammermitgliederin in OÖ" xr:uid="{BFEBBCCE-BF97-4D4F-8BB8-124767A49495}"/>
    <hyperlink ref="A14" location="FG_SYMB!A1" display="Bewertung neuer Berechtigungen von Kammermitgliedern in OÖ " xr:uid="{92B426C8-888D-4271-9A6C-AB30F5216A21}"/>
    <hyperlink ref="A16" location="Geschl_OÖ!A1" display="Neugründungen (Symbol 1) - nach dem Geschlecht" xr:uid="{734F6927-20BC-497F-9394-580F487D9FF7}"/>
    <hyperlink ref="A17" location="Geschl_Sparte_OÖ!A1" display="Neugründungen (Symbol 1) - nach dem Geschlecht in den Sparten" xr:uid="{8FF14411-CF41-465E-942C-DD256A9DD7A5}"/>
    <hyperlink ref="A19" location="RF_OÖ!A1" display="Neugründungen (Symbol 1) - nach der Rechtsform" xr:uid="{783B3025-D523-46E8-9FF3-91F010814949}"/>
    <hyperlink ref="A20" location="RF_Sparte_OÖ!A1" display="Neugründungen (Symbol 1) - nach der Rechtsform in den Sparten" xr:uid="{0237C482-AE2D-467E-8A75-05694E7AE5F9}"/>
    <hyperlink ref="A22" location="Nationalität!A1" display="Neugründungen (Symbol 1) - nach der nationalen Zugehörigkeit" xr:uid="{271D5689-B684-47FB-AB97-0BCA537C7F96}"/>
    <hyperlink ref="A23" location="'OÖ-FG-Geschl'!A1" display="Neugründungen (Symbol 1) - in OÖ nach Fachgruppen und Geschlecht" xr:uid="{8A70DBF9-2B08-4EDE-AE31-E22E68CC42B4}"/>
    <hyperlink ref="A24" location="TOP20_FG!A1" display="Neugründungen (Symbol 1) - nach Fachgruppen - Top 20 Fachgruppen" xr:uid="{938D4940-9A53-4C99-B50D-82B9D5954AC0}"/>
    <hyperlink ref="A25" location="FG_Gewinner_Verlierer!A1" display="Neugründungen (Symbol 1) - in OÖ - nach Fachgruppen - Gewinner und Verlierer" xr:uid="{6A98F729-B77E-444A-A9DC-0DD732EACACE}"/>
    <hyperlink ref="A30" location="Bez_Symb!A1" display="Bewertung neuer Berechtigungen von Kammermitgliedern in den Bezirken" xr:uid="{A08D269A-3926-484D-85CB-17CF3FFC5DF0}"/>
    <hyperlink ref="A32" location="Bez_Sparte!A1" display="Neugründungen (Symbol 1) - in den Bezirken nach Sparten" xr:uid="{5CDF8BE4-C7E6-4162-863D-D427093945DC}"/>
    <hyperlink ref="A33" location="Bez_RF!A1" display="Neugründungen (Symbol 1) - in den Bezirken nach der Rechtsform" xr:uid="{4F51407A-A9DB-4EF4-90F1-AF2226DBEA01}"/>
    <hyperlink ref="A34" location="Bez__FG!A1" display="Neugründungen (Symbol 1) - in den Bezirken nach Fachgruppen" xr:uid="{70FED3A8-90DF-49F2-AC38-0580128D42E4}"/>
    <hyperlink ref="A36" location="Gem_Symb!A1" display="Neugründungen (Symbol 1) - in den Gemeinden" xr:uid="{056F5AA9-5666-4B03-ACA4-F9DCCA7994E7}"/>
    <hyperlink ref="A15" location="Branchenverb_Symb!A1" display="Bewertung neuer berechtigungen von Kammermitgliedern in OÖ nach Branchenverbünde" xr:uid="{2DC2BE5F-3AC2-4617-B923-A399EF19940A}"/>
    <hyperlink ref="A28" location="Sonder_Persbetreuer!Druckbereich" display="Sonderauswertungen für Fachgruppe 127 und Berufszweig 0200 - selbstständige Personenbetreuer" xr:uid="{B3F23E59-9FEE-435F-8BCB-75DF63E84876}"/>
    <hyperlink ref="A31" location="Bez_NG!A1" display="Neugründungen (Symbol 1) - 2021 und 2020 in den Bezirken" xr:uid="{90A22B17-81E8-4E0E-85EC-220124FA2382}"/>
    <hyperlink ref="A26" location="NG_Altersklassen_Geschlecht!A1" display="Neugründungen (Symbol 1) nach Altersklassen und Geschlecht" xr:uid="{E5A1C5E2-00CE-4A2B-9987-EC96A6E789A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A42FB-09BE-4FB0-B1ED-C616870325FE}">
  <dimension ref="A1:Q37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3" width="7.7109375" customWidth="1"/>
    <col min="4" max="10" width="5.7109375" customWidth="1"/>
    <col min="11" max="11" width="4.85546875" customWidth="1"/>
    <col min="12" max="12" width="5.7109375" customWidth="1"/>
    <col min="13" max="13" width="28.42578125" customWidth="1"/>
    <col min="14" max="14" width="7.7109375" customWidth="1"/>
    <col min="15" max="17" width="5.7109375" customWidth="1"/>
  </cols>
  <sheetData>
    <row r="1" spans="1:17" ht="48.75" customHeight="1" x14ac:dyDescent="0.3"/>
    <row r="2" spans="1:17" ht="18" x14ac:dyDescent="0.35">
      <c r="A2" s="4" t="s">
        <v>123</v>
      </c>
    </row>
    <row r="3" spans="1:17" x14ac:dyDescent="0.3">
      <c r="A3" s="349" t="s">
        <v>5</v>
      </c>
      <c r="B3" s="349"/>
      <c r="C3" s="349"/>
      <c r="D3" s="349"/>
      <c r="E3" s="349"/>
      <c r="F3" s="349"/>
      <c r="G3" s="349"/>
      <c r="H3" s="349"/>
      <c r="L3" s="29"/>
      <c r="M3" s="29"/>
      <c r="N3" s="29"/>
      <c r="O3" s="29"/>
      <c r="P3" s="29"/>
      <c r="Q3" s="29"/>
    </row>
    <row r="4" spans="1:17" ht="30" customHeight="1" x14ac:dyDescent="0.35">
      <c r="A4" s="5"/>
      <c r="B4" s="5"/>
      <c r="L4" s="29"/>
      <c r="M4" s="168"/>
      <c r="N4" s="29"/>
      <c r="O4" s="29"/>
      <c r="P4" s="29"/>
      <c r="Q4" s="29"/>
    </row>
    <row r="5" spans="1:17" ht="18" customHeight="1" x14ac:dyDescent="0.3">
      <c r="A5" s="366" t="s">
        <v>791</v>
      </c>
      <c r="B5" s="366"/>
      <c r="C5" s="366"/>
      <c r="D5" s="366"/>
      <c r="E5" s="366"/>
      <c r="F5" s="366"/>
      <c r="G5" s="366"/>
      <c r="H5" s="366"/>
      <c r="I5" s="366"/>
      <c r="J5" s="366"/>
      <c r="K5" s="28"/>
      <c r="L5" s="363"/>
      <c r="M5" s="363"/>
      <c r="N5" s="363"/>
      <c r="O5" s="363"/>
      <c r="P5" s="363"/>
      <c r="Q5" s="363"/>
    </row>
    <row r="6" spans="1:17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8"/>
      <c r="L6" s="228"/>
      <c r="M6" s="149"/>
      <c r="N6" s="149"/>
      <c r="O6" s="149"/>
      <c r="P6" s="149"/>
      <c r="Q6" s="149"/>
    </row>
    <row r="7" spans="1:17" ht="20.25" customHeight="1" x14ac:dyDescent="0.3">
      <c r="A7" s="32"/>
      <c r="B7" s="139"/>
      <c r="C7" s="139"/>
      <c r="D7" s="393" t="s">
        <v>100</v>
      </c>
      <c r="E7" s="393"/>
      <c r="F7" s="393"/>
      <c r="G7" s="393"/>
      <c r="H7" s="393"/>
      <c r="I7" s="393"/>
      <c r="J7" s="393"/>
      <c r="K7" s="28"/>
      <c r="L7" s="228"/>
      <c r="M7" s="139"/>
      <c r="N7" s="139"/>
      <c r="O7" s="394"/>
      <c r="P7" s="394"/>
      <c r="Q7" s="394"/>
    </row>
    <row r="8" spans="1:17" ht="146.25" customHeight="1" x14ac:dyDescent="0.3">
      <c r="A8" s="139" t="s">
        <v>81</v>
      </c>
      <c r="B8" s="25"/>
      <c r="C8" s="140" t="s">
        <v>43</v>
      </c>
      <c r="D8" s="264" t="s">
        <v>38</v>
      </c>
      <c r="E8" s="264" t="s">
        <v>39</v>
      </c>
      <c r="F8" s="264" t="s">
        <v>40</v>
      </c>
      <c r="G8" s="264" t="s">
        <v>41</v>
      </c>
      <c r="H8" s="264" t="s">
        <v>67</v>
      </c>
      <c r="I8" s="264" t="s">
        <v>58</v>
      </c>
      <c r="J8" s="264" t="s">
        <v>42</v>
      </c>
      <c r="K8" s="28"/>
      <c r="L8" s="139"/>
      <c r="M8" s="139"/>
      <c r="N8" s="139"/>
      <c r="O8" s="258"/>
      <c r="P8" s="258"/>
      <c r="Q8" s="258"/>
    </row>
    <row r="9" spans="1:17" ht="18" customHeight="1" x14ac:dyDescent="0.3">
      <c r="A9" s="141">
        <v>1</v>
      </c>
      <c r="B9" s="101" t="s">
        <v>101</v>
      </c>
      <c r="C9" s="176">
        <f t="shared" ref="C9:C26" si="0">SUM(D9:J9)</f>
        <v>981</v>
      </c>
      <c r="D9" s="303">
        <v>277</v>
      </c>
      <c r="E9" s="304">
        <v>0</v>
      </c>
      <c r="F9" s="303">
        <v>232</v>
      </c>
      <c r="G9" s="303">
        <v>0</v>
      </c>
      <c r="H9" s="101">
        <v>131</v>
      </c>
      <c r="I9" s="303">
        <v>64</v>
      </c>
      <c r="J9" s="303">
        <v>277</v>
      </c>
      <c r="K9" s="29"/>
      <c r="L9" s="232"/>
      <c r="M9" s="259"/>
      <c r="N9" s="260"/>
      <c r="O9" s="260"/>
      <c r="P9" s="260"/>
      <c r="Q9" s="260"/>
    </row>
    <row r="10" spans="1:17" ht="18" customHeight="1" x14ac:dyDescent="0.3">
      <c r="A10" s="141">
        <v>2</v>
      </c>
      <c r="B10" s="101" t="s">
        <v>102</v>
      </c>
      <c r="C10" s="176">
        <f t="shared" si="0"/>
        <v>155</v>
      </c>
      <c r="D10" s="303">
        <v>58</v>
      </c>
      <c r="E10" s="304">
        <v>0</v>
      </c>
      <c r="F10" s="303">
        <v>47</v>
      </c>
      <c r="G10" s="303">
        <v>0</v>
      </c>
      <c r="H10" s="101">
        <v>12</v>
      </c>
      <c r="I10" s="303">
        <v>11</v>
      </c>
      <c r="J10" s="303">
        <v>27</v>
      </c>
      <c r="K10" s="29"/>
      <c r="L10" s="232"/>
      <c r="M10" s="259"/>
      <c r="N10" s="260"/>
      <c r="O10" s="260"/>
      <c r="P10" s="260"/>
      <c r="Q10" s="260"/>
    </row>
    <row r="11" spans="1:17" ht="18" customHeight="1" x14ac:dyDescent="0.3">
      <c r="A11" s="141">
        <v>3</v>
      </c>
      <c r="B11" s="101" t="s">
        <v>103</v>
      </c>
      <c r="C11" s="176">
        <f t="shared" si="0"/>
        <v>282</v>
      </c>
      <c r="D11" s="303">
        <v>110</v>
      </c>
      <c r="E11" s="304">
        <v>0</v>
      </c>
      <c r="F11" s="303">
        <v>72</v>
      </c>
      <c r="G11" s="303">
        <v>0</v>
      </c>
      <c r="H11" s="101">
        <v>24</v>
      </c>
      <c r="I11" s="303">
        <v>12</v>
      </c>
      <c r="J11" s="303">
        <v>64</v>
      </c>
      <c r="K11" s="29"/>
      <c r="L11" s="232"/>
      <c r="M11" s="259"/>
      <c r="N11" s="260"/>
      <c r="O11" s="260"/>
      <c r="P11" s="260"/>
      <c r="Q11" s="260"/>
    </row>
    <row r="12" spans="1:17" ht="18" customHeight="1" x14ac:dyDescent="0.3">
      <c r="A12" s="141">
        <v>4</v>
      </c>
      <c r="B12" s="101" t="s">
        <v>85</v>
      </c>
      <c r="C12" s="176">
        <f t="shared" si="0"/>
        <v>393</v>
      </c>
      <c r="D12" s="303">
        <v>182</v>
      </c>
      <c r="E12" s="304">
        <v>0</v>
      </c>
      <c r="F12" s="303">
        <v>105</v>
      </c>
      <c r="G12" s="303">
        <v>0</v>
      </c>
      <c r="H12" s="101">
        <v>24</v>
      </c>
      <c r="I12" s="303">
        <v>23</v>
      </c>
      <c r="J12" s="303">
        <v>59</v>
      </c>
      <c r="K12" s="29"/>
      <c r="L12" s="232"/>
      <c r="M12" s="259"/>
      <c r="N12" s="260"/>
      <c r="O12" s="260"/>
      <c r="P12" s="260"/>
      <c r="Q12" s="260"/>
    </row>
    <row r="13" spans="1:17" ht="18" customHeight="1" x14ac:dyDescent="0.3">
      <c r="A13" s="141">
        <v>5</v>
      </c>
      <c r="B13" s="101" t="s">
        <v>86</v>
      </c>
      <c r="C13" s="176">
        <f t="shared" si="0"/>
        <v>124</v>
      </c>
      <c r="D13" s="303">
        <v>53</v>
      </c>
      <c r="E13" s="304">
        <v>0</v>
      </c>
      <c r="F13" s="303">
        <v>41</v>
      </c>
      <c r="G13" s="303">
        <v>0</v>
      </c>
      <c r="H13" s="101">
        <v>7</v>
      </c>
      <c r="I13" s="303">
        <v>5</v>
      </c>
      <c r="J13" s="303">
        <v>18</v>
      </c>
      <c r="K13" s="29"/>
      <c r="L13" s="232"/>
      <c r="M13" s="259"/>
      <c r="N13" s="260"/>
      <c r="O13" s="260"/>
      <c r="P13" s="260"/>
      <c r="Q13" s="260"/>
    </row>
    <row r="14" spans="1:17" ht="18" customHeight="1" x14ac:dyDescent="0.3">
      <c r="A14" s="141">
        <v>6</v>
      </c>
      <c r="B14" s="101" t="s">
        <v>87</v>
      </c>
      <c r="C14" s="176">
        <f t="shared" si="0"/>
        <v>227</v>
      </c>
      <c r="D14" s="303">
        <v>95</v>
      </c>
      <c r="E14" s="303">
        <v>1</v>
      </c>
      <c r="F14" s="303">
        <v>75</v>
      </c>
      <c r="G14" s="303">
        <v>0</v>
      </c>
      <c r="H14" s="101">
        <v>10</v>
      </c>
      <c r="I14" s="303">
        <v>16</v>
      </c>
      <c r="J14" s="303">
        <v>30</v>
      </c>
      <c r="K14" s="29"/>
      <c r="L14" s="232"/>
      <c r="M14" s="259"/>
      <c r="N14" s="260"/>
      <c r="O14" s="260"/>
      <c r="P14" s="260"/>
      <c r="Q14" s="260"/>
    </row>
    <row r="15" spans="1:17" ht="18" customHeight="1" x14ac:dyDescent="0.3">
      <c r="A15" s="141">
        <v>7</v>
      </c>
      <c r="B15" s="101" t="s">
        <v>88</v>
      </c>
      <c r="C15" s="176">
        <f t="shared" si="0"/>
        <v>440</v>
      </c>
      <c r="D15" s="303">
        <v>191</v>
      </c>
      <c r="E15" s="304">
        <v>0</v>
      </c>
      <c r="F15" s="303">
        <v>110</v>
      </c>
      <c r="G15" s="303">
        <v>0</v>
      </c>
      <c r="H15" s="101">
        <v>15</v>
      </c>
      <c r="I15" s="303">
        <v>24</v>
      </c>
      <c r="J15" s="303">
        <v>100</v>
      </c>
      <c r="K15" s="29"/>
      <c r="L15" s="232"/>
      <c r="M15" s="259"/>
      <c r="N15" s="260"/>
      <c r="O15" s="260"/>
      <c r="P15" s="260"/>
      <c r="Q15" s="260"/>
    </row>
    <row r="16" spans="1:17" ht="18" customHeight="1" x14ac:dyDescent="0.3">
      <c r="A16" s="141">
        <v>8</v>
      </c>
      <c r="B16" s="101" t="s">
        <v>89</v>
      </c>
      <c r="C16" s="176">
        <f t="shared" si="0"/>
        <v>273</v>
      </c>
      <c r="D16" s="303">
        <v>120</v>
      </c>
      <c r="E16" s="303">
        <v>0</v>
      </c>
      <c r="F16" s="303">
        <v>89</v>
      </c>
      <c r="G16" s="303">
        <v>0</v>
      </c>
      <c r="H16" s="101">
        <v>7</v>
      </c>
      <c r="I16" s="303">
        <v>9</v>
      </c>
      <c r="J16" s="303">
        <v>48</v>
      </c>
      <c r="K16" s="29"/>
      <c r="L16" s="232"/>
      <c r="M16" s="259"/>
      <c r="N16" s="260"/>
      <c r="O16" s="260"/>
      <c r="P16" s="260"/>
      <c r="Q16" s="260"/>
    </row>
    <row r="17" spans="1:17" ht="18" customHeight="1" x14ac:dyDescent="0.3">
      <c r="A17" s="141">
        <v>9</v>
      </c>
      <c r="B17" s="101" t="s">
        <v>90</v>
      </c>
      <c r="C17" s="176">
        <f t="shared" si="0"/>
        <v>249</v>
      </c>
      <c r="D17" s="303">
        <v>108</v>
      </c>
      <c r="E17" s="303">
        <v>0</v>
      </c>
      <c r="F17" s="303">
        <v>86</v>
      </c>
      <c r="G17" s="303">
        <v>0</v>
      </c>
      <c r="H17" s="101">
        <v>5</v>
      </c>
      <c r="I17" s="303">
        <v>6</v>
      </c>
      <c r="J17" s="303">
        <v>44</v>
      </c>
      <c r="K17" s="29"/>
      <c r="L17" s="232"/>
      <c r="M17" s="259"/>
      <c r="N17" s="260"/>
      <c r="O17" s="260"/>
      <c r="P17" s="260"/>
      <c r="Q17" s="260"/>
    </row>
    <row r="18" spans="1:17" ht="18" customHeight="1" x14ac:dyDescent="0.3">
      <c r="A18" s="141">
        <v>10</v>
      </c>
      <c r="B18" s="101" t="s">
        <v>104</v>
      </c>
      <c r="C18" s="176">
        <f t="shared" si="0"/>
        <v>664</v>
      </c>
      <c r="D18" s="303">
        <v>228</v>
      </c>
      <c r="E18" s="303">
        <v>1</v>
      </c>
      <c r="F18" s="303">
        <v>198</v>
      </c>
      <c r="G18" s="303">
        <v>0</v>
      </c>
      <c r="H18" s="101">
        <v>70</v>
      </c>
      <c r="I18" s="303">
        <v>35</v>
      </c>
      <c r="J18" s="303">
        <v>132</v>
      </c>
      <c r="K18" s="29"/>
      <c r="L18" s="232"/>
      <c r="M18" s="259"/>
      <c r="N18" s="260"/>
      <c r="O18" s="260"/>
      <c r="P18" s="260"/>
      <c r="Q18" s="260"/>
    </row>
    <row r="19" spans="1:17" ht="18" customHeight="1" x14ac:dyDescent="0.3">
      <c r="A19" s="141">
        <v>11</v>
      </c>
      <c r="B19" s="101" t="s">
        <v>92</v>
      </c>
      <c r="C19" s="176">
        <f t="shared" si="0"/>
        <v>267</v>
      </c>
      <c r="D19" s="303">
        <v>105</v>
      </c>
      <c r="E19" s="303">
        <v>0</v>
      </c>
      <c r="F19" s="303">
        <v>102</v>
      </c>
      <c r="G19" s="303">
        <v>0</v>
      </c>
      <c r="H19" s="101">
        <v>8</v>
      </c>
      <c r="I19" s="303">
        <v>11</v>
      </c>
      <c r="J19" s="303">
        <v>41</v>
      </c>
      <c r="K19" s="29"/>
      <c r="L19" s="232"/>
      <c r="M19" s="259"/>
      <c r="N19" s="260"/>
      <c r="O19" s="260"/>
      <c r="P19" s="260"/>
      <c r="Q19" s="260"/>
    </row>
    <row r="20" spans="1:17" ht="18" customHeight="1" x14ac:dyDescent="0.3">
      <c r="A20" s="141">
        <v>12</v>
      </c>
      <c r="B20" s="101" t="s">
        <v>93</v>
      </c>
      <c r="C20" s="176">
        <f t="shared" si="0"/>
        <v>245</v>
      </c>
      <c r="D20" s="303">
        <v>111</v>
      </c>
      <c r="E20" s="304">
        <v>1</v>
      </c>
      <c r="F20" s="303">
        <v>79</v>
      </c>
      <c r="G20" s="303">
        <v>0</v>
      </c>
      <c r="H20" s="101">
        <v>6</v>
      </c>
      <c r="I20" s="303">
        <v>12</v>
      </c>
      <c r="J20" s="303">
        <v>36</v>
      </c>
      <c r="K20" s="29"/>
      <c r="L20" s="232"/>
      <c r="M20" s="259"/>
      <c r="N20" s="260"/>
      <c r="O20" s="260"/>
      <c r="P20" s="260"/>
      <c r="Q20" s="260"/>
    </row>
    <row r="21" spans="1:17" ht="18" customHeight="1" x14ac:dyDescent="0.3">
      <c r="A21" s="141">
        <v>13</v>
      </c>
      <c r="B21" s="101" t="s">
        <v>94</v>
      </c>
      <c r="C21" s="176">
        <f t="shared" si="0"/>
        <v>185</v>
      </c>
      <c r="D21" s="303">
        <v>86</v>
      </c>
      <c r="E21" s="304">
        <v>2</v>
      </c>
      <c r="F21" s="303">
        <v>67</v>
      </c>
      <c r="G21" s="303">
        <v>0</v>
      </c>
      <c r="H21" s="101">
        <v>1</v>
      </c>
      <c r="I21" s="303">
        <v>7</v>
      </c>
      <c r="J21" s="303">
        <v>22</v>
      </c>
      <c r="K21" s="29"/>
      <c r="L21" s="232"/>
      <c r="M21" s="259"/>
      <c r="N21" s="260"/>
      <c r="O21" s="260"/>
      <c r="P21" s="260"/>
      <c r="Q21" s="260"/>
    </row>
    <row r="22" spans="1:17" ht="18" customHeight="1" x14ac:dyDescent="0.3">
      <c r="A22" s="142">
        <v>14</v>
      </c>
      <c r="B22" s="103" t="s">
        <v>95</v>
      </c>
      <c r="C22" s="176">
        <f t="shared" si="0"/>
        <v>234</v>
      </c>
      <c r="D22" s="303">
        <v>98</v>
      </c>
      <c r="E22" s="304">
        <v>0</v>
      </c>
      <c r="F22" s="303">
        <v>77</v>
      </c>
      <c r="G22" s="303">
        <v>0</v>
      </c>
      <c r="H22" s="101">
        <v>7</v>
      </c>
      <c r="I22" s="303">
        <v>18</v>
      </c>
      <c r="J22" s="303">
        <v>34</v>
      </c>
      <c r="K22" s="29"/>
      <c r="L22" s="232"/>
      <c r="M22" s="259"/>
      <c r="N22" s="260"/>
      <c r="O22" s="260"/>
      <c r="P22" s="260"/>
      <c r="Q22" s="260"/>
    </row>
    <row r="23" spans="1:17" ht="18" customHeight="1" x14ac:dyDescent="0.3">
      <c r="A23" s="141">
        <v>15</v>
      </c>
      <c r="B23" s="101" t="s">
        <v>105</v>
      </c>
      <c r="C23" s="176">
        <f t="shared" si="0"/>
        <v>281</v>
      </c>
      <c r="D23" s="303">
        <v>121</v>
      </c>
      <c r="E23" s="303">
        <v>0</v>
      </c>
      <c r="F23" s="303">
        <v>89</v>
      </c>
      <c r="G23" s="303">
        <v>0</v>
      </c>
      <c r="H23" s="101">
        <v>9</v>
      </c>
      <c r="I23" s="303">
        <v>9</v>
      </c>
      <c r="J23" s="303">
        <v>53</v>
      </c>
      <c r="K23" s="29"/>
      <c r="L23" s="232"/>
      <c r="M23" s="259"/>
      <c r="N23" s="260"/>
      <c r="O23" s="260"/>
      <c r="P23" s="260"/>
      <c r="Q23" s="260"/>
    </row>
    <row r="24" spans="1:17" ht="18" customHeight="1" x14ac:dyDescent="0.3">
      <c r="A24" s="141">
        <v>16</v>
      </c>
      <c r="B24" s="101" t="s">
        <v>106</v>
      </c>
      <c r="C24" s="176">
        <f t="shared" si="0"/>
        <v>371</v>
      </c>
      <c r="D24" s="303">
        <v>146</v>
      </c>
      <c r="E24" s="303">
        <v>1</v>
      </c>
      <c r="F24" s="303">
        <v>105</v>
      </c>
      <c r="G24" s="303">
        <v>0</v>
      </c>
      <c r="H24" s="101">
        <v>16</v>
      </c>
      <c r="I24" s="303">
        <v>12</v>
      </c>
      <c r="J24" s="303">
        <v>91</v>
      </c>
      <c r="K24" s="29"/>
      <c r="L24" s="232"/>
      <c r="M24" s="259"/>
      <c r="N24" s="260"/>
      <c r="O24" s="260"/>
      <c r="P24" s="260"/>
      <c r="Q24" s="260"/>
    </row>
    <row r="25" spans="1:17" ht="18" customHeight="1" x14ac:dyDescent="0.3">
      <c r="A25" s="141">
        <v>17</v>
      </c>
      <c r="B25" s="101" t="s">
        <v>98</v>
      </c>
      <c r="C25" s="176">
        <f t="shared" si="0"/>
        <v>641</v>
      </c>
      <c r="D25" s="303">
        <v>280</v>
      </c>
      <c r="E25" s="303">
        <v>1</v>
      </c>
      <c r="F25" s="303">
        <v>187</v>
      </c>
      <c r="G25" s="303">
        <v>0</v>
      </c>
      <c r="H25" s="101">
        <v>34</v>
      </c>
      <c r="I25" s="303">
        <v>24</v>
      </c>
      <c r="J25" s="303">
        <v>115</v>
      </c>
      <c r="K25" s="29"/>
      <c r="L25" s="232"/>
      <c r="M25" s="259"/>
      <c r="N25" s="260"/>
      <c r="O25" s="260"/>
      <c r="P25" s="260"/>
      <c r="Q25" s="260"/>
    </row>
    <row r="26" spans="1:17" ht="18" customHeight="1" x14ac:dyDescent="0.3">
      <c r="A26" s="143">
        <v>18</v>
      </c>
      <c r="B26" s="105" t="s">
        <v>107</v>
      </c>
      <c r="C26" s="176">
        <f t="shared" si="0"/>
        <v>326</v>
      </c>
      <c r="D26" s="303">
        <v>131</v>
      </c>
      <c r="E26" s="303">
        <v>0</v>
      </c>
      <c r="F26" s="303">
        <v>121</v>
      </c>
      <c r="G26" s="303">
        <v>0</v>
      </c>
      <c r="H26" s="101">
        <v>16</v>
      </c>
      <c r="I26" s="303">
        <v>3</v>
      </c>
      <c r="J26" s="303">
        <v>55</v>
      </c>
      <c r="K26" s="29"/>
      <c r="L26" s="232"/>
      <c r="M26" s="259"/>
      <c r="N26" s="260"/>
      <c r="O26" s="260"/>
      <c r="P26" s="260"/>
      <c r="Q26" s="260"/>
    </row>
    <row r="27" spans="1:17" ht="18" customHeight="1" thickBot="1" x14ac:dyDescent="0.35">
      <c r="A27" s="144" t="s">
        <v>108</v>
      </c>
      <c r="B27" s="145"/>
      <c r="C27" s="302">
        <f>SUM(C9:C26)</f>
        <v>6338</v>
      </c>
      <c r="D27" s="302">
        <f t="shared" ref="D27:J27" si="1">SUM(D9:D26)</f>
        <v>2500</v>
      </c>
      <c r="E27" s="302">
        <f t="shared" si="1"/>
        <v>7</v>
      </c>
      <c r="F27" s="302">
        <f t="shared" si="1"/>
        <v>1882</v>
      </c>
      <c r="G27" s="302">
        <f t="shared" si="1"/>
        <v>0</v>
      </c>
      <c r="H27" s="302">
        <f>SUM(H9:H26)</f>
        <v>402</v>
      </c>
      <c r="I27" s="302">
        <f t="shared" si="1"/>
        <v>301</v>
      </c>
      <c r="J27" s="302">
        <f t="shared" si="1"/>
        <v>1246</v>
      </c>
      <c r="K27" s="29"/>
      <c r="L27" s="261"/>
      <c r="M27" s="259"/>
      <c r="N27" s="260"/>
      <c r="O27" s="260"/>
      <c r="P27" s="260"/>
      <c r="Q27" s="260"/>
    </row>
    <row r="28" spans="1:17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  <row r="29" spans="1:17" x14ac:dyDescent="0.3">
      <c r="A29" s="11"/>
      <c r="B29" s="11"/>
      <c r="C29" s="11"/>
      <c r="D29" s="11"/>
      <c r="E29" s="11"/>
      <c r="F29" s="11"/>
      <c r="G29" s="11"/>
      <c r="H29" s="11"/>
      <c r="I29" s="11"/>
      <c r="L29" s="29"/>
      <c r="M29" s="139"/>
      <c r="N29" s="29"/>
      <c r="O29" s="29"/>
      <c r="P29" s="29"/>
      <c r="Q29" s="29"/>
    </row>
    <row r="30" spans="1:17" x14ac:dyDescent="0.3">
      <c r="A30" s="13"/>
      <c r="B30" s="13"/>
      <c r="C30" s="11"/>
      <c r="D30" s="11"/>
      <c r="E30" s="11"/>
      <c r="F30" s="11"/>
      <c r="G30" s="12"/>
      <c r="H30" s="11"/>
      <c r="I30" s="11"/>
      <c r="L30" s="29"/>
      <c r="M30" s="149"/>
      <c r="N30" s="29"/>
      <c r="O30" s="29"/>
      <c r="P30" s="29"/>
      <c r="Q30" s="29"/>
    </row>
    <row r="31" spans="1:17" ht="16.5" customHeight="1" x14ac:dyDescent="0.3">
      <c r="A31" s="24"/>
      <c r="B31" s="24"/>
      <c r="C31" s="25"/>
      <c r="D31" s="26"/>
      <c r="E31" s="26"/>
      <c r="F31" s="26"/>
      <c r="G31" s="27"/>
      <c r="H31" s="26"/>
      <c r="I31" s="6"/>
      <c r="L31" s="29"/>
      <c r="M31" s="149"/>
      <c r="N31" s="29"/>
      <c r="O31" s="29"/>
      <c r="P31" s="29"/>
      <c r="Q31" s="29"/>
    </row>
    <row r="32" spans="1:17" ht="16.5" customHeight="1" x14ac:dyDescent="0.3">
      <c r="A32" s="10"/>
      <c r="B32" s="10"/>
      <c r="G32" s="7"/>
      <c r="I32" s="6"/>
      <c r="L32" s="29"/>
      <c r="M32" s="229"/>
      <c r="N32" s="29"/>
      <c r="O32" s="29"/>
      <c r="P32" s="29"/>
      <c r="Q32" s="29"/>
    </row>
    <row r="33" spans="1:17" ht="16.5" customHeight="1" x14ac:dyDescent="0.3">
      <c r="A33" s="10"/>
      <c r="B33" s="10"/>
      <c r="G33" s="7"/>
      <c r="I33" s="6"/>
      <c r="L33" s="29"/>
      <c r="M33" s="229"/>
      <c r="N33" s="29"/>
      <c r="O33" s="29"/>
      <c r="P33" s="29"/>
      <c r="Q33" s="29"/>
    </row>
    <row r="34" spans="1:17" ht="16.5" customHeight="1" x14ac:dyDescent="0.3">
      <c r="A34" s="10"/>
      <c r="B34" s="10"/>
      <c r="G34" s="7"/>
      <c r="I34" s="6"/>
      <c r="L34" s="29"/>
      <c r="M34" s="229"/>
      <c r="N34" s="29"/>
      <c r="O34" s="29"/>
      <c r="P34" s="29"/>
      <c r="Q34" s="29"/>
    </row>
    <row r="35" spans="1:17" ht="16.5" customHeight="1" x14ac:dyDescent="0.3">
      <c r="A35" s="10"/>
      <c r="B35" s="10"/>
      <c r="G35" s="7"/>
      <c r="I35" s="6"/>
      <c r="L35" s="29"/>
      <c r="M35" s="229"/>
      <c r="N35" s="29"/>
      <c r="O35" s="29"/>
      <c r="P35" s="29"/>
      <c r="Q35" s="29"/>
    </row>
    <row r="36" spans="1:17" ht="16.5" customHeight="1" x14ac:dyDescent="0.3">
      <c r="A36" s="10"/>
      <c r="B36" s="10"/>
      <c r="G36" s="7"/>
      <c r="I36" s="6"/>
      <c r="L36" s="29"/>
      <c r="M36" s="229"/>
      <c r="N36" s="29"/>
      <c r="O36" s="29"/>
      <c r="P36" s="29"/>
      <c r="Q36" s="29"/>
    </row>
    <row r="37" spans="1:17" ht="16.5" customHeight="1" x14ac:dyDescent="0.3">
      <c r="A37" s="21"/>
      <c r="B37" s="21"/>
      <c r="G37" s="7"/>
      <c r="H37" s="22"/>
      <c r="I37" s="23"/>
      <c r="L37" s="29"/>
      <c r="M37" s="257"/>
      <c r="N37" s="29"/>
      <c r="O37" s="29"/>
      <c r="P37" s="29"/>
      <c r="Q37" s="29"/>
    </row>
  </sheetData>
  <mergeCells count="5">
    <mergeCell ref="A3:H3"/>
    <mergeCell ref="D7:J7"/>
    <mergeCell ref="O7:Q7"/>
    <mergeCell ref="A5:J5"/>
    <mergeCell ref="L5:Q5"/>
  </mergeCells>
  <hyperlinks>
    <hyperlink ref="A3:H3" location="INHALT!A1" display="zum Inhaltsverzeichnis" xr:uid="{5553C77A-DD02-4E04-843A-AE46E43982DC}"/>
  </hyperlinks>
  <pageMargins left="0.7" right="0.7" top="0.75" bottom="0.75" header="0.3" footer="0.3"/>
  <pageSetup paperSize="9" scale="75" orientation="landscape" r:id="rId1"/>
  <ignoredErrors>
    <ignoredError sqref="C9:C26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64A4-0A11-421D-B3F7-AFE268589761}">
  <dimension ref="A1:N118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5.7109375" customWidth="1"/>
    <col min="2" max="2" width="28.42578125" customWidth="1"/>
    <col min="3" max="13" width="6.7109375" customWidth="1"/>
    <col min="14" max="14" width="9.140625" customWidth="1"/>
  </cols>
  <sheetData>
    <row r="1" spans="1:14" ht="48.75" customHeight="1" x14ac:dyDescent="0.3"/>
    <row r="2" spans="1:14" ht="18" x14ac:dyDescent="0.35">
      <c r="A2" s="108" t="s">
        <v>127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x14ac:dyDescent="0.3">
      <c r="A3" s="349" t="s">
        <v>5</v>
      </c>
      <c r="B3" s="349"/>
      <c r="C3" s="349"/>
      <c r="D3" s="349"/>
      <c r="E3" s="349"/>
      <c r="F3" s="349"/>
      <c r="G3" s="349"/>
      <c r="H3" s="349"/>
      <c r="I3" s="349"/>
    </row>
    <row r="4" spans="1:14" ht="30" customHeight="1" x14ac:dyDescent="0.35">
      <c r="A4" s="5"/>
      <c r="B4" s="5"/>
    </row>
    <row r="5" spans="1:14" ht="18" customHeight="1" x14ac:dyDescent="0.3">
      <c r="A5" s="400" t="s">
        <v>791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28"/>
    </row>
    <row r="6" spans="1:14" x14ac:dyDescent="0.3">
      <c r="A6" s="32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8"/>
    </row>
    <row r="7" spans="1:14" ht="37.5" customHeight="1" x14ac:dyDescent="0.3">
      <c r="A7" s="397" t="s">
        <v>81</v>
      </c>
      <c r="B7" s="398"/>
      <c r="C7" s="395" t="s">
        <v>59</v>
      </c>
      <c r="D7" s="395"/>
      <c r="E7" s="395"/>
      <c r="F7" s="395"/>
      <c r="G7" s="395"/>
      <c r="H7" s="395"/>
      <c r="I7" s="395"/>
      <c r="J7" s="395"/>
      <c r="K7" s="395"/>
      <c r="L7" s="395"/>
      <c r="M7" s="396"/>
      <c r="N7" s="28"/>
    </row>
    <row r="8" spans="1:14" s="30" customFormat="1" ht="135.75" x14ac:dyDescent="0.3">
      <c r="A8" s="399"/>
      <c r="B8" s="360"/>
      <c r="C8" s="305" t="s">
        <v>60</v>
      </c>
      <c r="D8" s="305" t="s">
        <v>61</v>
      </c>
      <c r="E8" s="305" t="s">
        <v>62</v>
      </c>
      <c r="F8" s="305" t="s">
        <v>63</v>
      </c>
      <c r="G8" s="305" t="s">
        <v>820</v>
      </c>
      <c r="H8" s="305" t="s">
        <v>64</v>
      </c>
      <c r="I8" s="305" t="s">
        <v>821</v>
      </c>
      <c r="J8" s="305" t="s">
        <v>65</v>
      </c>
      <c r="K8" s="305" t="s">
        <v>66</v>
      </c>
      <c r="L8" s="305" t="s">
        <v>781</v>
      </c>
      <c r="M8" s="148" t="s">
        <v>43</v>
      </c>
      <c r="N8" s="67"/>
    </row>
    <row r="9" spans="1:14" ht="18" customHeight="1" x14ac:dyDescent="0.3">
      <c r="A9" s="100">
        <v>1</v>
      </c>
      <c r="B9" s="306" t="s">
        <v>101</v>
      </c>
      <c r="C9" s="313">
        <v>742</v>
      </c>
      <c r="D9" s="313">
        <v>54</v>
      </c>
      <c r="E9" s="313">
        <v>5</v>
      </c>
      <c r="F9" s="313">
        <v>143</v>
      </c>
      <c r="G9" s="313">
        <v>0</v>
      </c>
      <c r="H9" s="313">
        <v>8</v>
      </c>
      <c r="I9" s="313">
        <v>0</v>
      </c>
      <c r="J9" s="312">
        <v>4</v>
      </c>
      <c r="K9" s="312">
        <v>17</v>
      </c>
      <c r="L9" s="313">
        <v>8</v>
      </c>
      <c r="M9" s="311">
        <f t="shared" ref="M9:M27" si="0">SUM(C9:L9)</f>
        <v>981</v>
      </c>
      <c r="N9" s="29"/>
    </row>
    <row r="10" spans="1:14" ht="18" customHeight="1" x14ac:dyDescent="0.3">
      <c r="A10" s="100">
        <v>2</v>
      </c>
      <c r="B10" s="306" t="s">
        <v>102</v>
      </c>
      <c r="C10" s="313">
        <v>108</v>
      </c>
      <c r="D10" s="313">
        <v>15</v>
      </c>
      <c r="E10" s="313">
        <v>1</v>
      </c>
      <c r="F10" s="313">
        <v>24</v>
      </c>
      <c r="G10" s="313">
        <v>0</v>
      </c>
      <c r="H10" s="312">
        <v>1</v>
      </c>
      <c r="I10" s="312">
        <v>0</v>
      </c>
      <c r="J10" s="312">
        <v>1</v>
      </c>
      <c r="K10" s="312">
        <v>5</v>
      </c>
      <c r="L10" s="312">
        <v>0</v>
      </c>
      <c r="M10" s="311">
        <f t="shared" si="0"/>
        <v>155</v>
      </c>
      <c r="N10" s="29"/>
    </row>
    <row r="11" spans="1:14" ht="18" customHeight="1" x14ac:dyDescent="0.3">
      <c r="A11" s="100">
        <v>3</v>
      </c>
      <c r="B11" s="306" t="s">
        <v>103</v>
      </c>
      <c r="C11" s="313">
        <v>207</v>
      </c>
      <c r="D11" s="313">
        <v>12</v>
      </c>
      <c r="E11" s="312">
        <v>1</v>
      </c>
      <c r="F11" s="313">
        <v>55</v>
      </c>
      <c r="G11" s="313">
        <v>0</v>
      </c>
      <c r="H11" s="312">
        <v>0</v>
      </c>
      <c r="I11" s="313">
        <v>0</v>
      </c>
      <c r="J11" s="312">
        <v>0</v>
      </c>
      <c r="K11" s="312">
        <v>7</v>
      </c>
      <c r="L11" s="312">
        <v>0</v>
      </c>
      <c r="M11" s="311">
        <f t="shared" si="0"/>
        <v>282</v>
      </c>
      <c r="N11" s="29"/>
    </row>
    <row r="12" spans="1:14" ht="18" customHeight="1" x14ac:dyDescent="0.3">
      <c r="A12" s="100">
        <v>4</v>
      </c>
      <c r="B12" s="306" t="s">
        <v>85</v>
      </c>
      <c r="C12" s="313">
        <v>336</v>
      </c>
      <c r="D12" s="313">
        <v>16</v>
      </c>
      <c r="E12" s="313">
        <v>1</v>
      </c>
      <c r="F12" s="313">
        <v>36</v>
      </c>
      <c r="G12" s="313">
        <v>0</v>
      </c>
      <c r="H12" s="312">
        <v>0</v>
      </c>
      <c r="I12" s="313">
        <v>0</v>
      </c>
      <c r="J12" s="312">
        <v>2</v>
      </c>
      <c r="K12" s="312">
        <v>2</v>
      </c>
      <c r="L12" s="313">
        <v>0</v>
      </c>
      <c r="M12" s="311">
        <f t="shared" si="0"/>
        <v>393</v>
      </c>
      <c r="N12" s="29"/>
    </row>
    <row r="13" spans="1:14" ht="18" customHeight="1" x14ac:dyDescent="0.3">
      <c r="A13" s="100">
        <v>5</v>
      </c>
      <c r="B13" s="306" t="s">
        <v>86</v>
      </c>
      <c r="C13" s="313">
        <v>99</v>
      </c>
      <c r="D13" s="313">
        <v>11</v>
      </c>
      <c r="E13" s="313">
        <v>0</v>
      </c>
      <c r="F13" s="313">
        <v>11</v>
      </c>
      <c r="G13" s="313">
        <v>0</v>
      </c>
      <c r="H13" s="312">
        <v>0</v>
      </c>
      <c r="I13" s="313">
        <v>0</v>
      </c>
      <c r="J13" s="312">
        <v>1</v>
      </c>
      <c r="K13" s="312">
        <v>2</v>
      </c>
      <c r="L13" s="312">
        <v>0</v>
      </c>
      <c r="M13" s="311">
        <f t="shared" si="0"/>
        <v>124</v>
      </c>
      <c r="N13" s="29"/>
    </row>
    <row r="14" spans="1:14" ht="18" customHeight="1" x14ac:dyDescent="0.3">
      <c r="A14" s="100">
        <v>6</v>
      </c>
      <c r="B14" s="306" t="s">
        <v>87</v>
      </c>
      <c r="C14" s="313">
        <v>185</v>
      </c>
      <c r="D14" s="313">
        <v>18</v>
      </c>
      <c r="E14" s="313">
        <v>2</v>
      </c>
      <c r="F14" s="313">
        <v>18</v>
      </c>
      <c r="G14" s="313">
        <v>0</v>
      </c>
      <c r="H14" s="312">
        <v>0</v>
      </c>
      <c r="I14" s="313">
        <v>0</v>
      </c>
      <c r="J14" s="312">
        <v>0</v>
      </c>
      <c r="K14" s="312">
        <v>2</v>
      </c>
      <c r="L14" s="313">
        <v>2</v>
      </c>
      <c r="M14" s="311">
        <f t="shared" si="0"/>
        <v>227</v>
      </c>
      <c r="N14" s="29"/>
    </row>
    <row r="15" spans="1:14" ht="18" customHeight="1" x14ac:dyDescent="0.3">
      <c r="A15" s="100">
        <v>7</v>
      </c>
      <c r="B15" s="306" t="s">
        <v>88</v>
      </c>
      <c r="C15" s="313">
        <v>359</v>
      </c>
      <c r="D15" s="313">
        <v>14</v>
      </c>
      <c r="E15" s="313">
        <v>0</v>
      </c>
      <c r="F15" s="313">
        <v>58</v>
      </c>
      <c r="G15" s="313">
        <v>0</v>
      </c>
      <c r="H15" s="312">
        <v>2</v>
      </c>
      <c r="I15" s="312">
        <v>0</v>
      </c>
      <c r="J15" s="312">
        <v>0</v>
      </c>
      <c r="K15" s="312">
        <v>7</v>
      </c>
      <c r="L15" s="312">
        <v>0</v>
      </c>
      <c r="M15" s="311">
        <f t="shared" si="0"/>
        <v>440</v>
      </c>
      <c r="N15" s="29"/>
    </row>
    <row r="16" spans="1:14" ht="18" customHeight="1" x14ac:dyDescent="0.3">
      <c r="A16" s="100">
        <v>8</v>
      </c>
      <c r="B16" s="306" t="s">
        <v>89</v>
      </c>
      <c r="C16" s="313">
        <v>218</v>
      </c>
      <c r="D16" s="313">
        <v>21</v>
      </c>
      <c r="E16" s="313">
        <v>1</v>
      </c>
      <c r="F16" s="313">
        <v>27</v>
      </c>
      <c r="G16" s="313">
        <v>0</v>
      </c>
      <c r="H16" s="312">
        <v>0</v>
      </c>
      <c r="I16" s="313">
        <v>0</v>
      </c>
      <c r="J16" s="313">
        <v>0</v>
      </c>
      <c r="K16" s="313">
        <v>4</v>
      </c>
      <c r="L16" s="312">
        <v>2</v>
      </c>
      <c r="M16" s="311">
        <f t="shared" si="0"/>
        <v>273</v>
      </c>
      <c r="N16" s="29"/>
    </row>
    <row r="17" spans="1:14" ht="18" customHeight="1" x14ac:dyDescent="0.3">
      <c r="A17" s="100">
        <v>9</v>
      </c>
      <c r="B17" s="306" t="s">
        <v>90</v>
      </c>
      <c r="C17" s="313">
        <v>195</v>
      </c>
      <c r="D17" s="313">
        <v>19</v>
      </c>
      <c r="E17" s="313">
        <v>0</v>
      </c>
      <c r="F17" s="313">
        <v>29</v>
      </c>
      <c r="G17" s="313">
        <v>0</v>
      </c>
      <c r="H17" s="312">
        <v>0</v>
      </c>
      <c r="I17" s="312">
        <v>0</v>
      </c>
      <c r="J17" s="312">
        <v>0</v>
      </c>
      <c r="K17" s="312">
        <v>5</v>
      </c>
      <c r="L17" s="312">
        <v>1</v>
      </c>
      <c r="M17" s="311">
        <f t="shared" si="0"/>
        <v>249</v>
      </c>
      <c r="N17" s="29"/>
    </row>
    <row r="18" spans="1:14" ht="18" customHeight="1" x14ac:dyDescent="0.3">
      <c r="A18" s="100">
        <v>10</v>
      </c>
      <c r="B18" s="306" t="s">
        <v>104</v>
      </c>
      <c r="C18" s="313">
        <v>455</v>
      </c>
      <c r="D18" s="313">
        <v>63</v>
      </c>
      <c r="E18" s="313">
        <v>7</v>
      </c>
      <c r="F18" s="313">
        <v>121</v>
      </c>
      <c r="G18" s="313">
        <v>1</v>
      </c>
      <c r="H18" s="312">
        <v>2</v>
      </c>
      <c r="I18" s="312">
        <v>1</v>
      </c>
      <c r="J18" s="312">
        <v>3</v>
      </c>
      <c r="K18" s="312">
        <v>8</v>
      </c>
      <c r="L18" s="312">
        <v>3</v>
      </c>
      <c r="M18" s="311">
        <f t="shared" si="0"/>
        <v>664</v>
      </c>
      <c r="N18" s="29"/>
    </row>
    <row r="19" spans="1:14" ht="18" customHeight="1" x14ac:dyDescent="0.3">
      <c r="A19" s="100">
        <v>11</v>
      </c>
      <c r="B19" s="306" t="s">
        <v>92</v>
      </c>
      <c r="C19" s="313">
        <v>205</v>
      </c>
      <c r="D19" s="313">
        <v>22</v>
      </c>
      <c r="E19" s="312">
        <v>1</v>
      </c>
      <c r="F19" s="313">
        <v>34</v>
      </c>
      <c r="G19" s="313">
        <v>0</v>
      </c>
      <c r="H19" s="312">
        <v>0</v>
      </c>
      <c r="I19" s="313">
        <v>0</v>
      </c>
      <c r="J19" s="312">
        <v>0</v>
      </c>
      <c r="K19" s="312">
        <v>3</v>
      </c>
      <c r="L19" s="313">
        <v>2</v>
      </c>
      <c r="M19" s="311">
        <f t="shared" si="0"/>
        <v>267</v>
      </c>
      <c r="N19" s="29"/>
    </row>
    <row r="20" spans="1:14" ht="18" customHeight="1" x14ac:dyDescent="0.3">
      <c r="A20" s="100">
        <v>12</v>
      </c>
      <c r="B20" s="306" t="s">
        <v>93</v>
      </c>
      <c r="C20" s="313">
        <v>185</v>
      </c>
      <c r="D20" s="313">
        <v>13</v>
      </c>
      <c r="E20" s="313">
        <v>3</v>
      </c>
      <c r="F20" s="313">
        <v>33</v>
      </c>
      <c r="G20" s="313">
        <v>0</v>
      </c>
      <c r="H20" s="312">
        <v>1</v>
      </c>
      <c r="I20" s="313">
        <v>0</v>
      </c>
      <c r="J20" s="312">
        <v>2</v>
      </c>
      <c r="K20" s="312">
        <v>7</v>
      </c>
      <c r="L20" s="312">
        <v>1</v>
      </c>
      <c r="M20" s="311">
        <f t="shared" si="0"/>
        <v>245</v>
      </c>
      <c r="N20" s="29"/>
    </row>
    <row r="21" spans="1:14" ht="18" customHeight="1" x14ac:dyDescent="0.3">
      <c r="A21" s="100">
        <v>13</v>
      </c>
      <c r="B21" s="306" t="s">
        <v>94</v>
      </c>
      <c r="C21" s="313">
        <v>150</v>
      </c>
      <c r="D21" s="313">
        <v>6</v>
      </c>
      <c r="E21" s="313">
        <v>0</v>
      </c>
      <c r="F21" s="313">
        <v>26</v>
      </c>
      <c r="G21" s="313">
        <v>0</v>
      </c>
      <c r="H21" s="312">
        <v>0</v>
      </c>
      <c r="I21" s="312">
        <v>0</v>
      </c>
      <c r="J21" s="312">
        <v>0</v>
      </c>
      <c r="K21" s="312">
        <v>3</v>
      </c>
      <c r="L21" s="313">
        <v>0</v>
      </c>
      <c r="M21" s="311">
        <f t="shared" si="0"/>
        <v>185</v>
      </c>
      <c r="N21" s="29"/>
    </row>
    <row r="22" spans="1:14" ht="18" customHeight="1" x14ac:dyDescent="0.3">
      <c r="A22" s="102">
        <v>14</v>
      </c>
      <c r="B22" s="307" t="s">
        <v>95</v>
      </c>
      <c r="C22" s="313">
        <v>195</v>
      </c>
      <c r="D22" s="313">
        <v>11</v>
      </c>
      <c r="E22" s="313">
        <v>1</v>
      </c>
      <c r="F22" s="313">
        <v>21</v>
      </c>
      <c r="G22" s="313">
        <v>0</v>
      </c>
      <c r="H22" s="312">
        <v>0</v>
      </c>
      <c r="I22" s="313">
        <v>0</v>
      </c>
      <c r="J22" s="312">
        <v>3</v>
      </c>
      <c r="K22" s="312">
        <v>3</v>
      </c>
      <c r="L22" s="312">
        <v>0</v>
      </c>
      <c r="M22" s="311">
        <f t="shared" si="0"/>
        <v>234</v>
      </c>
      <c r="N22" s="29"/>
    </row>
    <row r="23" spans="1:14" ht="18" customHeight="1" x14ac:dyDescent="0.3">
      <c r="A23" s="100">
        <v>15</v>
      </c>
      <c r="B23" s="306" t="s">
        <v>105</v>
      </c>
      <c r="C23" s="313">
        <v>214</v>
      </c>
      <c r="D23" s="313">
        <v>25</v>
      </c>
      <c r="E23" s="313">
        <v>1</v>
      </c>
      <c r="F23" s="313">
        <v>30</v>
      </c>
      <c r="G23" s="313">
        <v>0</v>
      </c>
      <c r="H23" s="312">
        <v>2</v>
      </c>
      <c r="I23" s="312">
        <v>0</v>
      </c>
      <c r="J23" s="312">
        <v>0</v>
      </c>
      <c r="K23" s="312">
        <v>9</v>
      </c>
      <c r="L23" s="312">
        <v>0</v>
      </c>
      <c r="M23" s="311">
        <f t="shared" si="0"/>
        <v>281</v>
      </c>
      <c r="N23" s="29"/>
    </row>
    <row r="24" spans="1:14" ht="18" customHeight="1" x14ac:dyDescent="0.3">
      <c r="A24" s="100">
        <v>16</v>
      </c>
      <c r="B24" s="306" t="s">
        <v>106</v>
      </c>
      <c r="C24" s="313">
        <v>284</v>
      </c>
      <c r="D24" s="313">
        <v>27</v>
      </c>
      <c r="E24" s="313">
        <v>3</v>
      </c>
      <c r="F24" s="313">
        <v>53</v>
      </c>
      <c r="G24" s="313">
        <v>0</v>
      </c>
      <c r="H24" s="312">
        <v>1</v>
      </c>
      <c r="I24" s="312">
        <v>0</v>
      </c>
      <c r="J24" s="312">
        <v>0</v>
      </c>
      <c r="K24" s="312">
        <v>2</v>
      </c>
      <c r="L24" s="312">
        <v>1</v>
      </c>
      <c r="M24" s="311">
        <f t="shared" si="0"/>
        <v>371</v>
      </c>
      <c r="N24" s="29"/>
    </row>
    <row r="25" spans="1:14" ht="18" customHeight="1" x14ac:dyDescent="0.3">
      <c r="A25" s="100">
        <v>17</v>
      </c>
      <c r="B25" s="306" t="s">
        <v>98</v>
      </c>
      <c r="C25" s="313">
        <v>492</v>
      </c>
      <c r="D25" s="313">
        <v>20</v>
      </c>
      <c r="E25" s="313">
        <v>6</v>
      </c>
      <c r="F25" s="313">
        <v>105</v>
      </c>
      <c r="G25" s="313">
        <v>0</v>
      </c>
      <c r="H25" s="312">
        <v>0</v>
      </c>
      <c r="I25" s="312">
        <v>0</v>
      </c>
      <c r="J25" s="312">
        <v>1</v>
      </c>
      <c r="K25" s="312">
        <v>12</v>
      </c>
      <c r="L25" s="312">
        <v>5</v>
      </c>
      <c r="M25" s="311">
        <f t="shared" si="0"/>
        <v>641</v>
      </c>
      <c r="N25" s="29"/>
    </row>
    <row r="26" spans="1:14" ht="18" customHeight="1" x14ac:dyDescent="0.3">
      <c r="A26" s="104">
        <v>18</v>
      </c>
      <c r="B26" s="308" t="s">
        <v>107</v>
      </c>
      <c r="C26" s="341">
        <v>243</v>
      </c>
      <c r="D26" s="341">
        <v>17</v>
      </c>
      <c r="E26" s="342">
        <v>0</v>
      </c>
      <c r="F26" s="341">
        <v>56</v>
      </c>
      <c r="G26" s="341">
        <v>0</v>
      </c>
      <c r="H26" s="342">
        <v>0</v>
      </c>
      <c r="I26" s="342">
        <v>0</v>
      </c>
      <c r="J26" s="342">
        <v>0</v>
      </c>
      <c r="K26" s="342">
        <v>8</v>
      </c>
      <c r="L26" s="342">
        <v>2</v>
      </c>
      <c r="M26" s="343">
        <f t="shared" si="0"/>
        <v>326</v>
      </c>
      <c r="N26" s="29"/>
    </row>
    <row r="27" spans="1:14" ht="18" customHeight="1" thickBot="1" x14ac:dyDescent="0.35">
      <c r="A27" s="106" t="s">
        <v>108</v>
      </c>
      <c r="B27" s="107"/>
      <c r="C27" s="309">
        <f t="shared" ref="C27:L27" si="1">SUM(C9:C26)</f>
        <v>4872</v>
      </c>
      <c r="D27" s="309">
        <f t="shared" si="1"/>
        <v>384</v>
      </c>
      <c r="E27" s="309">
        <f t="shared" si="1"/>
        <v>33</v>
      </c>
      <c r="F27" s="309">
        <f t="shared" si="1"/>
        <v>880</v>
      </c>
      <c r="G27" s="309">
        <f t="shared" si="1"/>
        <v>1</v>
      </c>
      <c r="H27" s="309">
        <f t="shared" si="1"/>
        <v>17</v>
      </c>
      <c r="I27" s="309">
        <f t="shared" si="1"/>
        <v>1</v>
      </c>
      <c r="J27" s="309">
        <f t="shared" si="1"/>
        <v>17</v>
      </c>
      <c r="K27" s="309">
        <f t="shared" si="1"/>
        <v>106</v>
      </c>
      <c r="L27" s="309">
        <f t="shared" si="1"/>
        <v>27</v>
      </c>
      <c r="M27" s="310">
        <f t="shared" si="0"/>
        <v>6338</v>
      </c>
      <c r="N27" s="29"/>
    </row>
    <row r="28" spans="1:14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4" s="139" customFormat="1" x14ac:dyDescent="0.3"/>
    <row r="31" spans="1:14" s="139" customFormat="1" ht="16.5" customHeight="1" x14ac:dyDescent="0.3"/>
    <row r="32" spans="1:14" s="139" customFormat="1" ht="30" customHeight="1" x14ac:dyDescent="0.3"/>
    <row r="33" s="139" customFormat="1" ht="201" customHeight="1" x14ac:dyDescent="0.3"/>
    <row r="34" s="139" customFormat="1" ht="16.5" customHeight="1" x14ac:dyDescent="0.3"/>
    <row r="35" s="139" customFormat="1" ht="16.5" customHeight="1" x14ac:dyDescent="0.3"/>
    <row r="36" s="139" customFormat="1" ht="16.5" customHeight="1" x14ac:dyDescent="0.3"/>
    <row r="37" s="139" customFormat="1" x14ac:dyDescent="0.3"/>
    <row r="38" s="139" customFormat="1" x14ac:dyDescent="0.3"/>
    <row r="39" s="139" customFormat="1" x14ac:dyDescent="0.3"/>
    <row r="40" s="139" customFormat="1" x14ac:dyDescent="0.3"/>
    <row r="41" s="139" customFormat="1" x14ac:dyDescent="0.3"/>
    <row r="42" s="139" customFormat="1" x14ac:dyDescent="0.3"/>
    <row r="43" s="139" customFormat="1" x14ac:dyDescent="0.3"/>
    <row r="44" s="139" customFormat="1" x14ac:dyDescent="0.3"/>
    <row r="45" s="139" customFormat="1" x14ac:dyDescent="0.3"/>
    <row r="46" s="139" customFormat="1" x14ac:dyDescent="0.3"/>
    <row r="47" s="139" customFormat="1" x14ac:dyDescent="0.3"/>
    <row r="48" s="139" customFormat="1" x14ac:dyDescent="0.3"/>
    <row r="49" s="139" customFormat="1" x14ac:dyDescent="0.3"/>
    <row r="50" s="139" customFormat="1" x14ac:dyDescent="0.3"/>
    <row r="51" s="139" customFormat="1" x14ac:dyDescent="0.3"/>
    <row r="52" s="139" customFormat="1" x14ac:dyDescent="0.3"/>
    <row r="53" s="139" customFormat="1" x14ac:dyDescent="0.3"/>
    <row r="54" s="139" customFormat="1" x14ac:dyDescent="0.3"/>
    <row r="55" s="139" customFormat="1" x14ac:dyDescent="0.3"/>
    <row r="56" s="139" customFormat="1" x14ac:dyDescent="0.3"/>
    <row r="57" s="139" customFormat="1" x14ac:dyDescent="0.3"/>
    <row r="58" s="139" customFormat="1" x14ac:dyDescent="0.3"/>
    <row r="59" s="139" customFormat="1" x14ac:dyDescent="0.3"/>
    <row r="60" s="139" customFormat="1" x14ac:dyDescent="0.3"/>
    <row r="61" s="139" customFormat="1" x14ac:dyDescent="0.3"/>
    <row r="62" s="139" customFormat="1" x14ac:dyDescent="0.3"/>
    <row r="63" s="139" customFormat="1" x14ac:dyDescent="0.3"/>
    <row r="64" s="139" customFormat="1" x14ac:dyDescent="0.3"/>
    <row r="65" s="139" customFormat="1" x14ac:dyDescent="0.3"/>
    <row r="66" s="139" customFormat="1" x14ac:dyDescent="0.3"/>
    <row r="67" s="139" customFormat="1" x14ac:dyDescent="0.3"/>
    <row r="68" s="139" customFormat="1" x14ac:dyDescent="0.3"/>
    <row r="69" s="139" customFormat="1" x14ac:dyDescent="0.3"/>
    <row r="70" s="139" customFormat="1" x14ac:dyDescent="0.3"/>
    <row r="71" s="139" customFormat="1" x14ac:dyDescent="0.3"/>
    <row r="72" s="139" customFormat="1" x14ac:dyDescent="0.3"/>
    <row r="73" s="139" customFormat="1" x14ac:dyDescent="0.3"/>
    <row r="74" s="139" customFormat="1" x14ac:dyDescent="0.3"/>
    <row r="75" s="139" customFormat="1" x14ac:dyDescent="0.3"/>
    <row r="76" s="139" customFormat="1" x14ac:dyDescent="0.3"/>
    <row r="77" s="139" customFormat="1" x14ac:dyDescent="0.3"/>
    <row r="78" s="139" customFormat="1" x14ac:dyDescent="0.3"/>
    <row r="79" s="139" customFormat="1" x14ac:dyDescent="0.3"/>
    <row r="80" s="139" customFormat="1" x14ac:dyDescent="0.3"/>
    <row r="81" s="139" customFormat="1" x14ac:dyDescent="0.3"/>
    <row r="82" s="139" customFormat="1" x14ac:dyDescent="0.3"/>
    <row r="83" s="139" customFormat="1" x14ac:dyDescent="0.3"/>
    <row r="84" s="139" customFormat="1" x14ac:dyDescent="0.3"/>
    <row r="85" s="139" customFormat="1" x14ac:dyDescent="0.3"/>
    <row r="86" s="139" customFormat="1" x14ac:dyDescent="0.3"/>
    <row r="87" s="139" customFormat="1" x14ac:dyDescent="0.3"/>
    <row r="88" s="139" customFormat="1" x14ac:dyDescent="0.3"/>
    <row r="89" s="139" customFormat="1" x14ac:dyDescent="0.3"/>
    <row r="90" s="139" customFormat="1" x14ac:dyDescent="0.3"/>
    <row r="91" s="139" customFormat="1" x14ac:dyDescent="0.3"/>
    <row r="92" s="139" customFormat="1" x14ac:dyDescent="0.3"/>
    <row r="93" s="139" customFormat="1" x14ac:dyDescent="0.3"/>
    <row r="94" s="139" customFormat="1" x14ac:dyDescent="0.3"/>
    <row r="95" s="139" customFormat="1" x14ac:dyDescent="0.3"/>
    <row r="96" s="139" customFormat="1" x14ac:dyDescent="0.3"/>
    <row r="97" s="139" customFormat="1" x14ac:dyDescent="0.3"/>
    <row r="98" s="139" customFormat="1" x14ac:dyDescent="0.3"/>
    <row r="99" s="139" customFormat="1" x14ac:dyDescent="0.3"/>
    <row r="100" s="139" customFormat="1" x14ac:dyDescent="0.3"/>
    <row r="101" s="139" customFormat="1" x14ac:dyDescent="0.3"/>
    <row r="102" s="139" customFormat="1" x14ac:dyDescent="0.3"/>
    <row r="103" s="139" customFormat="1" x14ac:dyDescent="0.3"/>
    <row r="104" s="139" customFormat="1" x14ac:dyDescent="0.3"/>
    <row r="105" s="139" customFormat="1" x14ac:dyDescent="0.3"/>
    <row r="106" s="139" customFormat="1" x14ac:dyDescent="0.3"/>
    <row r="107" s="139" customFormat="1" x14ac:dyDescent="0.3"/>
    <row r="108" s="139" customFormat="1" x14ac:dyDescent="0.3"/>
    <row r="109" s="139" customFormat="1" x14ac:dyDescent="0.3"/>
    <row r="110" s="139" customFormat="1" x14ac:dyDescent="0.3"/>
    <row r="111" s="139" customFormat="1" x14ac:dyDescent="0.3"/>
    <row r="112" s="139" customFormat="1" x14ac:dyDescent="0.3"/>
    <row r="113" s="139" customFormat="1" x14ac:dyDescent="0.3"/>
    <row r="114" s="139" customFormat="1" x14ac:dyDescent="0.3"/>
    <row r="115" s="139" customFormat="1" x14ac:dyDescent="0.3"/>
    <row r="116" s="139" customFormat="1" x14ac:dyDescent="0.3"/>
    <row r="117" s="139" customFormat="1" x14ac:dyDescent="0.3"/>
    <row r="118" s="139" customFormat="1" x14ac:dyDescent="0.3"/>
  </sheetData>
  <mergeCells count="4">
    <mergeCell ref="A3:I3"/>
    <mergeCell ref="C7:M7"/>
    <mergeCell ref="A7:B8"/>
    <mergeCell ref="A5:M5"/>
  </mergeCells>
  <hyperlinks>
    <hyperlink ref="A3:I3" location="INHALT!A1" display="zum Inhaltsverzeichnis" xr:uid="{0D805C10-BB7C-4EC5-9E36-EA1FF89A3460}"/>
  </hyperlinks>
  <pageMargins left="0.7" right="0.7" top="0.75" bottom="0.75" header="0.3" footer="0.3"/>
  <pageSetup paperSize="9" scale="5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B80C1-01EC-43C6-949F-42C2ADCBC8A4}">
  <dimension ref="A1:H904"/>
  <sheetViews>
    <sheetView showGridLines="0" zoomScaleNormal="100" zoomScaleSheetLayoutView="175" workbookViewId="0">
      <selection activeCell="A2" sqref="A2"/>
    </sheetView>
  </sheetViews>
  <sheetFormatPr baseColWidth="10" defaultRowHeight="15" x14ac:dyDescent="0.3"/>
  <cols>
    <col min="1" max="1" width="9.28515625" customWidth="1"/>
    <col min="2" max="2" width="15.28515625" customWidth="1"/>
    <col min="3" max="3" width="7.28515625" customWidth="1"/>
    <col min="4" max="4" width="61" customWidth="1"/>
    <col min="5" max="8" width="11.7109375" customWidth="1"/>
  </cols>
  <sheetData>
    <row r="1" spans="1:8" ht="48.75" customHeight="1" x14ac:dyDescent="0.3"/>
    <row r="2" spans="1:8" ht="18" x14ac:dyDescent="0.35">
      <c r="A2" s="4" t="s">
        <v>126</v>
      </c>
      <c r="B2" s="4"/>
      <c r="C2" s="4"/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C4" s="347"/>
      <c r="D4" s="347"/>
      <c r="E4" s="40"/>
      <c r="F4" s="39"/>
      <c r="G4" s="39"/>
    </row>
    <row r="5" spans="1:8" ht="18" customHeight="1" x14ac:dyDescent="0.3">
      <c r="A5" s="400" t="s">
        <v>791</v>
      </c>
      <c r="B5" s="400"/>
      <c r="C5" s="400"/>
      <c r="D5" s="400"/>
      <c r="E5" s="400"/>
      <c r="F5" s="400"/>
      <c r="G5" s="400"/>
      <c r="H5" s="400"/>
    </row>
    <row r="6" spans="1:8" ht="18" customHeight="1" x14ac:dyDescent="0.3">
      <c r="A6" s="149"/>
      <c r="B6" s="149"/>
      <c r="C6" s="149"/>
      <c r="D6" s="149"/>
      <c r="E6" s="149"/>
      <c r="F6" s="149"/>
      <c r="G6" s="149"/>
    </row>
    <row r="7" spans="1:8" ht="19.5" customHeight="1" x14ac:dyDescent="0.3">
      <c r="A7" s="171" t="s">
        <v>109</v>
      </c>
      <c r="B7" s="170" t="s">
        <v>81</v>
      </c>
      <c r="C7" s="171" t="s">
        <v>73</v>
      </c>
      <c r="D7" s="170" t="s">
        <v>74</v>
      </c>
      <c r="E7" s="171" t="s">
        <v>76</v>
      </c>
      <c r="F7" s="171" t="s">
        <v>52</v>
      </c>
      <c r="G7" s="171" t="s">
        <v>53</v>
      </c>
      <c r="H7" s="171" t="s">
        <v>43</v>
      </c>
    </row>
    <row r="8" spans="1:8" ht="15" customHeight="1" x14ac:dyDescent="0.3">
      <c r="A8" s="64">
        <v>1</v>
      </c>
      <c r="B8" s="64" t="s">
        <v>82</v>
      </c>
      <c r="C8" s="64" t="s">
        <v>201</v>
      </c>
      <c r="D8" s="65" t="s">
        <v>202</v>
      </c>
      <c r="E8" s="66">
        <v>7</v>
      </c>
      <c r="F8" s="66">
        <v>3</v>
      </c>
      <c r="G8" s="66">
        <v>0</v>
      </c>
      <c r="H8" s="66">
        <f>SUM(E8:G8)</f>
        <v>10</v>
      </c>
    </row>
    <row r="9" spans="1:8" s="30" customFormat="1" ht="15" customHeight="1" x14ac:dyDescent="0.3">
      <c r="A9" s="64">
        <v>1</v>
      </c>
      <c r="B9" s="64" t="s">
        <v>82</v>
      </c>
      <c r="C9" s="64" t="s">
        <v>205</v>
      </c>
      <c r="D9" s="65" t="s">
        <v>206</v>
      </c>
      <c r="E9" s="66">
        <v>1</v>
      </c>
      <c r="F9" s="66">
        <v>0</v>
      </c>
      <c r="G9" s="66">
        <v>0</v>
      </c>
      <c r="H9" s="66">
        <f t="shared" ref="H9:H189" si="0">SUM(E9:G9)</f>
        <v>1</v>
      </c>
    </row>
    <row r="10" spans="1:8" ht="15" customHeight="1" x14ac:dyDescent="0.3">
      <c r="A10" s="64">
        <v>1</v>
      </c>
      <c r="B10" s="64" t="s">
        <v>82</v>
      </c>
      <c r="C10" s="64" t="s">
        <v>207</v>
      </c>
      <c r="D10" s="65" t="s">
        <v>208</v>
      </c>
      <c r="E10" s="66">
        <v>2</v>
      </c>
      <c r="F10" s="66">
        <v>4</v>
      </c>
      <c r="G10" s="66">
        <v>2</v>
      </c>
      <c r="H10" s="66">
        <f t="shared" si="0"/>
        <v>8</v>
      </c>
    </row>
    <row r="11" spans="1:8" ht="15" customHeight="1" x14ac:dyDescent="0.3">
      <c r="A11" s="64">
        <v>1</v>
      </c>
      <c r="B11" s="64" t="s">
        <v>82</v>
      </c>
      <c r="C11" s="64" t="s">
        <v>209</v>
      </c>
      <c r="D11" s="65" t="s">
        <v>210</v>
      </c>
      <c r="E11" s="66">
        <v>1</v>
      </c>
      <c r="F11" s="66">
        <v>4</v>
      </c>
      <c r="G11" s="66">
        <v>0</v>
      </c>
      <c r="H11" s="66">
        <f t="shared" si="0"/>
        <v>5</v>
      </c>
    </row>
    <row r="12" spans="1:8" ht="15" customHeight="1" x14ac:dyDescent="0.3">
      <c r="A12" s="64">
        <v>1</v>
      </c>
      <c r="B12" s="64" t="s">
        <v>82</v>
      </c>
      <c r="C12" s="64" t="s">
        <v>213</v>
      </c>
      <c r="D12" s="65" t="s">
        <v>214</v>
      </c>
      <c r="E12" s="66">
        <v>1</v>
      </c>
      <c r="F12" s="66">
        <v>6</v>
      </c>
      <c r="G12" s="66">
        <v>0</v>
      </c>
      <c r="H12" s="66">
        <f t="shared" si="0"/>
        <v>7</v>
      </c>
    </row>
    <row r="13" spans="1:8" ht="15" customHeight="1" x14ac:dyDescent="0.3">
      <c r="A13" s="64">
        <v>1</v>
      </c>
      <c r="B13" s="64" t="s">
        <v>82</v>
      </c>
      <c r="C13" s="64" t="s">
        <v>215</v>
      </c>
      <c r="D13" s="65" t="s">
        <v>216</v>
      </c>
      <c r="E13" s="66">
        <v>0</v>
      </c>
      <c r="F13" s="66">
        <v>3</v>
      </c>
      <c r="G13" s="66">
        <v>0</v>
      </c>
      <c r="H13" s="66">
        <f t="shared" si="0"/>
        <v>3</v>
      </c>
    </row>
    <row r="14" spans="1:8" ht="15" customHeight="1" x14ac:dyDescent="0.3">
      <c r="A14" s="64">
        <v>1</v>
      </c>
      <c r="B14" s="64" t="s">
        <v>82</v>
      </c>
      <c r="C14" s="64" t="s">
        <v>217</v>
      </c>
      <c r="D14" s="65" t="s">
        <v>218</v>
      </c>
      <c r="E14" s="66">
        <v>5</v>
      </c>
      <c r="F14" s="66">
        <v>0</v>
      </c>
      <c r="G14" s="66">
        <v>0</v>
      </c>
      <c r="H14" s="66">
        <f t="shared" si="0"/>
        <v>5</v>
      </c>
    </row>
    <row r="15" spans="1:8" ht="15" customHeight="1" x14ac:dyDescent="0.3">
      <c r="A15" s="64">
        <v>1</v>
      </c>
      <c r="B15" s="64" t="s">
        <v>82</v>
      </c>
      <c r="C15" s="64" t="s">
        <v>219</v>
      </c>
      <c r="D15" s="65" t="s">
        <v>220</v>
      </c>
      <c r="E15" s="66">
        <v>1</v>
      </c>
      <c r="F15" s="66">
        <v>8</v>
      </c>
      <c r="G15" s="66">
        <v>0</v>
      </c>
      <c r="H15" s="66">
        <f t="shared" si="0"/>
        <v>9</v>
      </c>
    </row>
    <row r="16" spans="1:8" ht="15" customHeight="1" x14ac:dyDescent="0.3">
      <c r="A16" s="64">
        <v>1</v>
      </c>
      <c r="B16" s="64" t="s">
        <v>82</v>
      </c>
      <c r="C16" s="64" t="s">
        <v>221</v>
      </c>
      <c r="D16" s="65" t="s">
        <v>222</v>
      </c>
      <c r="E16" s="66">
        <v>1</v>
      </c>
      <c r="F16" s="66">
        <v>0</v>
      </c>
      <c r="G16" s="66">
        <v>0</v>
      </c>
      <c r="H16" s="66">
        <f t="shared" si="0"/>
        <v>1</v>
      </c>
    </row>
    <row r="17" spans="1:8" ht="15" customHeight="1" x14ac:dyDescent="0.3">
      <c r="A17" s="64">
        <v>1</v>
      </c>
      <c r="B17" s="64" t="s">
        <v>82</v>
      </c>
      <c r="C17" s="64" t="s">
        <v>223</v>
      </c>
      <c r="D17" s="65" t="s">
        <v>224</v>
      </c>
      <c r="E17" s="66">
        <v>2</v>
      </c>
      <c r="F17" s="66">
        <v>0</v>
      </c>
      <c r="G17" s="66">
        <v>0</v>
      </c>
      <c r="H17" s="66">
        <f t="shared" si="0"/>
        <v>2</v>
      </c>
    </row>
    <row r="18" spans="1:8" ht="15" customHeight="1" x14ac:dyDescent="0.3">
      <c r="A18" s="64">
        <v>1</v>
      </c>
      <c r="B18" s="64" t="s">
        <v>82</v>
      </c>
      <c r="C18" s="64" t="s">
        <v>227</v>
      </c>
      <c r="D18" s="65" t="s">
        <v>228</v>
      </c>
      <c r="E18" s="66">
        <v>1</v>
      </c>
      <c r="F18" s="66">
        <v>8</v>
      </c>
      <c r="G18" s="66">
        <v>12</v>
      </c>
      <c r="H18" s="66">
        <f t="shared" si="0"/>
        <v>21</v>
      </c>
    </row>
    <row r="19" spans="1:8" ht="15" customHeight="1" x14ac:dyDescent="0.3">
      <c r="A19" s="64">
        <v>1</v>
      </c>
      <c r="B19" s="64" t="s">
        <v>82</v>
      </c>
      <c r="C19" s="64" t="s">
        <v>229</v>
      </c>
      <c r="D19" s="65" t="s">
        <v>230</v>
      </c>
      <c r="E19" s="66">
        <v>0</v>
      </c>
      <c r="F19" s="66">
        <v>2</v>
      </c>
      <c r="G19" s="66">
        <v>3</v>
      </c>
      <c r="H19" s="66">
        <f t="shared" si="0"/>
        <v>5</v>
      </c>
    </row>
    <row r="20" spans="1:8" ht="15" customHeight="1" x14ac:dyDescent="0.3">
      <c r="A20" s="64">
        <v>1</v>
      </c>
      <c r="B20" s="64" t="s">
        <v>82</v>
      </c>
      <c r="C20" s="64" t="s">
        <v>233</v>
      </c>
      <c r="D20" s="65" t="s">
        <v>234</v>
      </c>
      <c r="E20" s="66">
        <v>0</v>
      </c>
      <c r="F20" s="66">
        <v>2</v>
      </c>
      <c r="G20" s="66">
        <v>2</v>
      </c>
      <c r="H20" s="66">
        <f t="shared" si="0"/>
        <v>4</v>
      </c>
    </row>
    <row r="21" spans="1:8" ht="15" customHeight="1" x14ac:dyDescent="0.3">
      <c r="A21" s="64">
        <v>1</v>
      </c>
      <c r="B21" s="64" t="s">
        <v>82</v>
      </c>
      <c r="C21" s="64" t="s">
        <v>235</v>
      </c>
      <c r="D21" s="65" t="s">
        <v>236</v>
      </c>
      <c r="E21" s="66">
        <v>0</v>
      </c>
      <c r="F21" s="66">
        <v>3</v>
      </c>
      <c r="G21" s="66">
        <v>26</v>
      </c>
      <c r="H21" s="66">
        <f t="shared" si="0"/>
        <v>29</v>
      </c>
    </row>
    <row r="22" spans="1:8" ht="15" customHeight="1" x14ac:dyDescent="0.3">
      <c r="A22" s="64">
        <v>1</v>
      </c>
      <c r="B22" s="64" t="s">
        <v>82</v>
      </c>
      <c r="C22" s="64" t="s">
        <v>237</v>
      </c>
      <c r="D22" s="65" t="s">
        <v>238</v>
      </c>
      <c r="E22" s="66">
        <v>0</v>
      </c>
      <c r="F22" s="66">
        <v>2</v>
      </c>
      <c r="G22" s="66">
        <v>0</v>
      </c>
      <c r="H22" s="66">
        <f t="shared" si="0"/>
        <v>2</v>
      </c>
    </row>
    <row r="23" spans="1:8" ht="15" customHeight="1" x14ac:dyDescent="0.3">
      <c r="A23" s="64">
        <v>1</v>
      </c>
      <c r="B23" s="64" t="s">
        <v>82</v>
      </c>
      <c r="C23" s="64" t="s">
        <v>239</v>
      </c>
      <c r="D23" s="65" t="s">
        <v>240</v>
      </c>
      <c r="E23" s="66">
        <v>0</v>
      </c>
      <c r="F23" s="66">
        <v>13</v>
      </c>
      <c r="G23" s="66">
        <v>8</v>
      </c>
      <c r="H23" s="66">
        <f t="shared" si="0"/>
        <v>21</v>
      </c>
    </row>
    <row r="24" spans="1:8" ht="15" customHeight="1" x14ac:dyDescent="0.3">
      <c r="A24" s="64">
        <v>1</v>
      </c>
      <c r="B24" s="64" t="s">
        <v>82</v>
      </c>
      <c r="C24" s="64" t="s">
        <v>241</v>
      </c>
      <c r="D24" s="65" t="s">
        <v>242</v>
      </c>
      <c r="E24" s="66">
        <v>7</v>
      </c>
      <c r="F24" s="66">
        <v>15</v>
      </c>
      <c r="G24" s="66">
        <v>10</v>
      </c>
      <c r="H24" s="66">
        <f t="shared" si="0"/>
        <v>32</v>
      </c>
    </row>
    <row r="25" spans="1:8" ht="15" customHeight="1" x14ac:dyDescent="0.3">
      <c r="A25" s="64">
        <v>1</v>
      </c>
      <c r="B25" s="64" t="s">
        <v>82</v>
      </c>
      <c r="C25" s="64" t="s">
        <v>243</v>
      </c>
      <c r="D25" s="65" t="s">
        <v>244</v>
      </c>
      <c r="E25" s="66">
        <v>2</v>
      </c>
      <c r="F25" s="66">
        <v>6</v>
      </c>
      <c r="G25" s="66">
        <v>3</v>
      </c>
      <c r="H25" s="66">
        <f t="shared" si="0"/>
        <v>11</v>
      </c>
    </row>
    <row r="26" spans="1:8" ht="15" customHeight="1" x14ac:dyDescent="0.3">
      <c r="A26" s="64">
        <v>1</v>
      </c>
      <c r="B26" s="64" t="s">
        <v>82</v>
      </c>
      <c r="C26" s="64" t="s">
        <v>247</v>
      </c>
      <c r="D26" s="65" t="s">
        <v>248</v>
      </c>
      <c r="E26" s="66">
        <v>12</v>
      </c>
      <c r="F26" s="66">
        <v>16</v>
      </c>
      <c r="G26" s="66">
        <v>10</v>
      </c>
      <c r="H26" s="66">
        <f t="shared" si="0"/>
        <v>38</v>
      </c>
    </row>
    <row r="27" spans="1:8" ht="15" customHeight="1" x14ac:dyDescent="0.3">
      <c r="A27" s="64">
        <v>1</v>
      </c>
      <c r="B27" s="64" t="s">
        <v>82</v>
      </c>
      <c r="C27" s="64" t="s">
        <v>249</v>
      </c>
      <c r="D27" s="65" t="s">
        <v>250</v>
      </c>
      <c r="E27" s="66">
        <v>0</v>
      </c>
      <c r="F27" s="66">
        <v>6</v>
      </c>
      <c r="G27" s="66">
        <v>10</v>
      </c>
      <c r="H27" s="66">
        <f t="shared" si="0"/>
        <v>16</v>
      </c>
    </row>
    <row r="28" spans="1:8" ht="15" customHeight="1" x14ac:dyDescent="0.3">
      <c r="A28" s="64">
        <v>1</v>
      </c>
      <c r="B28" s="64" t="s">
        <v>82</v>
      </c>
      <c r="C28" s="64" t="s">
        <v>251</v>
      </c>
      <c r="D28" s="65" t="s">
        <v>252</v>
      </c>
      <c r="E28" s="66">
        <v>2</v>
      </c>
      <c r="F28" s="66">
        <v>12</v>
      </c>
      <c r="G28" s="66">
        <v>26</v>
      </c>
      <c r="H28" s="66">
        <f t="shared" si="0"/>
        <v>40</v>
      </c>
    </row>
    <row r="29" spans="1:8" ht="15" customHeight="1" x14ac:dyDescent="0.3">
      <c r="A29" s="64">
        <v>1</v>
      </c>
      <c r="B29" s="64" t="s">
        <v>82</v>
      </c>
      <c r="C29" s="64" t="s">
        <v>253</v>
      </c>
      <c r="D29" s="65" t="s">
        <v>254</v>
      </c>
      <c r="E29" s="66">
        <v>0</v>
      </c>
      <c r="F29" s="66">
        <v>3</v>
      </c>
      <c r="G29" s="66">
        <v>3</v>
      </c>
      <c r="H29" s="66">
        <f t="shared" si="0"/>
        <v>6</v>
      </c>
    </row>
    <row r="30" spans="1:8" ht="15" customHeight="1" x14ac:dyDescent="0.3">
      <c r="A30" s="64">
        <v>1</v>
      </c>
      <c r="B30" s="64" t="s">
        <v>82</v>
      </c>
      <c r="C30" s="64" t="s">
        <v>255</v>
      </c>
      <c r="D30" s="65" t="s">
        <v>256</v>
      </c>
      <c r="E30" s="66">
        <v>0</v>
      </c>
      <c r="F30" s="66">
        <v>0</v>
      </c>
      <c r="G30" s="66">
        <v>1</v>
      </c>
      <c r="H30" s="66">
        <f t="shared" si="0"/>
        <v>1</v>
      </c>
    </row>
    <row r="31" spans="1:8" ht="15" customHeight="1" x14ac:dyDescent="0.3">
      <c r="A31" s="64">
        <v>1</v>
      </c>
      <c r="B31" s="64" t="s">
        <v>82</v>
      </c>
      <c r="C31" s="64" t="s">
        <v>271</v>
      </c>
      <c r="D31" s="65" t="s">
        <v>272</v>
      </c>
      <c r="E31" s="66">
        <v>2</v>
      </c>
      <c r="F31" s="66">
        <v>9</v>
      </c>
      <c r="G31" s="66">
        <v>5</v>
      </c>
      <c r="H31" s="66">
        <f t="shared" si="0"/>
        <v>16</v>
      </c>
    </row>
    <row r="32" spans="1:8" ht="15" customHeight="1" x14ac:dyDescent="0.3">
      <c r="A32" s="64">
        <v>1</v>
      </c>
      <c r="B32" s="64" t="s">
        <v>82</v>
      </c>
      <c r="C32" s="64" t="s">
        <v>273</v>
      </c>
      <c r="D32" s="65" t="s">
        <v>274</v>
      </c>
      <c r="E32" s="66">
        <v>3</v>
      </c>
      <c r="F32" s="66">
        <v>5</v>
      </c>
      <c r="G32" s="66">
        <v>2</v>
      </c>
      <c r="H32" s="66">
        <f t="shared" si="0"/>
        <v>10</v>
      </c>
    </row>
    <row r="33" spans="1:8" ht="15" customHeight="1" x14ac:dyDescent="0.3">
      <c r="A33" s="64">
        <v>1</v>
      </c>
      <c r="B33" s="64" t="s">
        <v>82</v>
      </c>
      <c r="C33" s="64" t="s">
        <v>275</v>
      </c>
      <c r="D33" s="65" t="s">
        <v>276</v>
      </c>
      <c r="E33" s="66">
        <v>0</v>
      </c>
      <c r="F33" s="66">
        <v>0</v>
      </c>
      <c r="G33" s="66">
        <v>1</v>
      </c>
      <c r="H33" s="66">
        <f t="shared" si="0"/>
        <v>1</v>
      </c>
    </row>
    <row r="34" spans="1:8" ht="15" customHeight="1" x14ac:dyDescent="0.3">
      <c r="A34" s="64">
        <v>1</v>
      </c>
      <c r="B34" s="64" t="s">
        <v>82</v>
      </c>
      <c r="C34" s="64" t="s">
        <v>277</v>
      </c>
      <c r="D34" s="65" t="s">
        <v>278</v>
      </c>
      <c r="E34" s="66">
        <v>1</v>
      </c>
      <c r="F34" s="66">
        <v>0</v>
      </c>
      <c r="G34" s="66">
        <v>0</v>
      </c>
      <c r="H34" s="66">
        <f t="shared" si="0"/>
        <v>1</v>
      </c>
    </row>
    <row r="35" spans="1:8" ht="15" customHeight="1" x14ac:dyDescent="0.3">
      <c r="A35" s="64">
        <v>1</v>
      </c>
      <c r="B35" s="64" t="s">
        <v>82</v>
      </c>
      <c r="C35" s="64" t="s">
        <v>281</v>
      </c>
      <c r="D35" s="65" t="s">
        <v>282</v>
      </c>
      <c r="E35" s="66">
        <v>0</v>
      </c>
      <c r="F35" s="66">
        <v>0</v>
      </c>
      <c r="G35" s="66">
        <v>1</v>
      </c>
      <c r="H35" s="66">
        <f t="shared" si="0"/>
        <v>1</v>
      </c>
    </row>
    <row r="36" spans="1:8" ht="15" customHeight="1" x14ac:dyDescent="0.3">
      <c r="A36" s="64">
        <v>1</v>
      </c>
      <c r="B36" s="64" t="s">
        <v>82</v>
      </c>
      <c r="C36" s="64" t="s">
        <v>283</v>
      </c>
      <c r="D36" s="65" t="s">
        <v>284</v>
      </c>
      <c r="E36" s="66">
        <v>8</v>
      </c>
      <c r="F36" s="66">
        <v>10</v>
      </c>
      <c r="G36" s="66">
        <v>4</v>
      </c>
      <c r="H36" s="66">
        <f t="shared" si="0"/>
        <v>22</v>
      </c>
    </row>
    <row r="37" spans="1:8" ht="15" customHeight="1" x14ac:dyDescent="0.3">
      <c r="A37" s="64">
        <v>1</v>
      </c>
      <c r="B37" s="64" t="s">
        <v>82</v>
      </c>
      <c r="C37" s="64" t="s">
        <v>285</v>
      </c>
      <c r="D37" s="65" t="s">
        <v>286</v>
      </c>
      <c r="E37" s="66">
        <v>2</v>
      </c>
      <c r="F37" s="66">
        <v>8</v>
      </c>
      <c r="G37" s="66">
        <v>23</v>
      </c>
      <c r="H37" s="66">
        <f t="shared" si="0"/>
        <v>33</v>
      </c>
    </row>
    <row r="38" spans="1:8" ht="15" customHeight="1" x14ac:dyDescent="0.3">
      <c r="A38" s="64">
        <v>1</v>
      </c>
      <c r="B38" s="64" t="s">
        <v>82</v>
      </c>
      <c r="C38" s="64" t="s">
        <v>289</v>
      </c>
      <c r="D38" s="65" t="s">
        <v>290</v>
      </c>
      <c r="E38" s="66">
        <v>2</v>
      </c>
      <c r="F38" s="66">
        <v>5</v>
      </c>
      <c r="G38" s="66">
        <v>1</v>
      </c>
      <c r="H38" s="66">
        <f t="shared" si="0"/>
        <v>8</v>
      </c>
    </row>
    <row r="39" spans="1:8" ht="15" customHeight="1" x14ac:dyDescent="0.3">
      <c r="A39" s="64">
        <v>1</v>
      </c>
      <c r="B39" s="64" t="s">
        <v>82</v>
      </c>
      <c r="C39" s="64" t="s">
        <v>291</v>
      </c>
      <c r="D39" s="65" t="s">
        <v>292</v>
      </c>
      <c r="E39" s="66">
        <v>1</v>
      </c>
      <c r="F39" s="66">
        <v>1</v>
      </c>
      <c r="G39" s="66">
        <v>2</v>
      </c>
      <c r="H39" s="66">
        <f t="shared" si="0"/>
        <v>4</v>
      </c>
    </row>
    <row r="40" spans="1:8" ht="15" customHeight="1" x14ac:dyDescent="0.3">
      <c r="A40" s="64">
        <v>1</v>
      </c>
      <c r="B40" s="64" t="s">
        <v>82</v>
      </c>
      <c r="C40" s="64" t="s">
        <v>293</v>
      </c>
      <c r="D40" s="65" t="s">
        <v>294</v>
      </c>
      <c r="E40" s="66">
        <v>0</v>
      </c>
      <c r="F40" s="66">
        <v>2</v>
      </c>
      <c r="G40" s="66">
        <v>0</v>
      </c>
      <c r="H40" s="66">
        <f t="shared" si="0"/>
        <v>2</v>
      </c>
    </row>
    <row r="41" spans="1:8" ht="15" customHeight="1" x14ac:dyDescent="0.3">
      <c r="A41" s="64">
        <v>1</v>
      </c>
      <c r="B41" s="64" t="s">
        <v>82</v>
      </c>
      <c r="C41" s="64" t="s">
        <v>295</v>
      </c>
      <c r="D41" s="65" t="s">
        <v>296</v>
      </c>
      <c r="E41" s="66">
        <v>2</v>
      </c>
      <c r="F41" s="66">
        <v>2</v>
      </c>
      <c r="G41" s="66">
        <v>0</v>
      </c>
      <c r="H41" s="66">
        <f t="shared" si="0"/>
        <v>4</v>
      </c>
    </row>
    <row r="42" spans="1:8" ht="15" customHeight="1" x14ac:dyDescent="0.3">
      <c r="A42" s="64">
        <v>1</v>
      </c>
      <c r="B42" s="64" t="s">
        <v>82</v>
      </c>
      <c r="C42" s="64" t="s">
        <v>297</v>
      </c>
      <c r="D42" s="65" t="s">
        <v>298</v>
      </c>
      <c r="E42" s="66">
        <v>0</v>
      </c>
      <c r="F42" s="66">
        <v>7</v>
      </c>
      <c r="G42" s="66">
        <v>2</v>
      </c>
      <c r="H42" s="66">
        <f t="shared" si="0"/>
        <v>9</v>
      </c>
    </row>
    <row r="43" spans="1:8" ht="15" customHeight="1" x14ac:dyDescent="0.3">
      <c r="A43" s="64">
        <v>1</v>
      </c>
      <c r="B43" s="64" t="s">
        <v>82</v>
      </c>
      <c r="C43" s="64" t="s">
        <v>299</v>
      </c>
      <c r="D43" s="65" t="s">
        <v>300</v>
      </c>
      <c r="E43" s="66">
        <v>0</v>
      </c>
      <c r="F43" s="66">
        <v>1</v>
      </c>
      <c r="G43" s="66">
        <v>0</v>
      </c>
      <c r="H43" s="66">
        <f t="shared" si="0"/>
        <v>1</v>
      </c>
    </row>
    <row r="44" spans="1:8" ht="15" customHeight="1" x14ac:dyDescent="0.3">
      <c r="A44" s="64">
        <v>1</v>
      </c>
      <c r="B44" s="64" t="s">
        <v>82</v>
      </c>
      <c r="C44" s="64" t="s">
        <v>301</v>
      </c>
      <c r="D44" s="65" t="s">
        <v>302</v>
      </c>
      <c r="E44" s="66">
        <v>1</v>
      </c>
      <c r="F44" s="66">
        <v>4</v>
      </c>
      <c r="G44" s="66">
        <v>1</v>
      </c>
      <c r="H44" s="66">
        <f t="shared" si="0"/>
        <v>6</v>
      </c>
    </row>
    <row r="45" spans="1:8" ht="15" customHeight="1" x14ac:dyDescent="0.3">
      <c r="A45" s="64">
        <v>1</v>
      </c>
      <c r="B45" s="64" t="s">
        <v>82</v>
      </c>
      <c r="C45" s="64" t="s">
        <v>303</v>
      </c>
      <c r="D45" s="65" t="s">
        <v>304</v>
      </c>
      <c r="E45" s="66">
        <v>13</v>
      </c>
      <c r="F45" s="66">
        <v>27</v>
      </c>
      <c r="G45" s="66">
        <v>15</v>
      </c>
      <c r="H45" s="66">
        <f t="shared" si="0"/>
        <v>55</v>
      </c>
    </row>
    <row r="46" spans="1:8" ht="15" customHeight="1" x14ac:dyDescent="0.3">
      <c r="A46" s="64">
        <v>1</v>
      </c>
      <c r="B46" s="64" t="s">
        <v>82</v>
      </c>
      <c r="C46" s="64" t="s">
        <v>305</v>
      </c>
      <c r="D46" s="65" t="s">
        <v>306</v>
      </c>
      <c r="E46" s="66">
        <v>0</v>
      </c>
      <c r="F46" s="66">
        <v>18</v>
      </c>
      <c r="G46" s="66">
        <v>15</v>
      </c>
      <c r="H46" s="66">
        <f t="shared" si="0"/>
        <v>33</v>
      </c>
    </row>
    <row r="47" spans="1:8" ht="15" customHeight="1" x14ac:dyDescent="0.3">
      <c r="A47" s="64">
        <v>1</v>
      </c>
      <c r="B47" s="64" t="s">
        <v>82</v>
      </c>
      <c r="C47" s="64" t="s">
        <v>307</v>
      </c>
      <c r="D47" s="65" t="s">
        <v>308</v>
      </c>
      <c r="E47" s="66">
        <v>7</v>
      </c>
      <c r="F47" s="66">
        <v>13</v>
      </c>
      <c r="G47" s="66">
        <v>6</v>
      </c>
      <c r="H47" s="66">
        <f t="shared" si="0"/>
        <v>26</v>
      </c>
    </row>
    <row r="48" spans="1:8" ht="15" customHeight="1" x14ac:dyDescent="0.3">
      <c r="A48" s="64">
        <v>1</v>
      </c>
      <c r="B48" s="64" t="s">
        <v>82</v>
      </c>
      <c r="C48" s="64" t="s">
        <v>315</v>
      </c>
      <c r="D48" s="65" t="s">
        <v>316</v>
      </c>
      <c r="E48" s="66">
        <v>1</v>
      </c>
      <c r="F48" s="66">
        <v>5</v>
      </c>
      <c r="G48" s="66">
        <v>0</v>
      </c>
      <c r="H48" s="66">
        <f t="shared" si="0"/>
        <v>6</v>
      </c>
    </row>
    <row r="49" spans="1:8" ht="15" customHeight="1" x14ac:dyDescent="0.3">
      <c r="A49" s="64">
        <v>1</v>
      </c>
      <c r="B49" s="64" t="s">
        <v>82</v>
      </c>
      <c r="C49" s="64" t="s">
        <v>317</v>
      </c>
      <c r="D49" s="65" t="s">
        <v>318</v>
      </c>
      <c r="E49" s="66">
        <v>4</v>
      </c>
      <c r="F49" s="66">
        <v>103</v>
      </c>
      <c r="G49" s="66">
        <v>6</v>
      </c>
      <c r="H49" s="66">
        <f t="shared" si="0"/>
        <v>113</v>
      </c>
    </row>
    <row r="50" spans="1:8" ht="15" customHeight="1" x14ac:dyDescent="0.3">
      <c r="A50" s="64">
        <v>1</v>
      </c>
      <c r="B50" s="64" t="s">
        <v>82</v>
      </c>
      <c r="C50" s="64" t="s">
        <v>319</v>
      </c>
      <c r="D50" s="65" t="s">
        <v>320</v>
      </c>
      <c r="E50" s="66">
        <v>0</v>
      </c>
      <c r="F50" s="66">
        <v>3</v>
      </c>
      <c r="G50" s="66">
        <v>0</v>
      </c>
      <c r="H50" s="66">
        <f t="shared" si="0"/>
        <v>3</v>
      </c>
    </row>
    <row r="51" spans="1:8" ht="15" customHeight="1" x14ac:dyDescent="0.3">
      <c r="A51" s="64">
        <v>1</v>
      </c>
      <c r="B51" s="64" t="s">
        <v>82</v>
      </c>
      <c r="C51" s="64" t="s">
        <v>321</v>
      </c>
      <c r="D51" s="65" t="s">
        <v>322</v>
      </c>
      <c r="E51" s="66">
        <v>1</v>
      </c>
      <c r="F51" s="66">
        <v>8</v>
      </c>
      <c r="G51" s="66">
        <v>0</v>
      </c>
      <c r="H51" s="66">
        <f t="shared" si="0"/>
        <v>9</v>
      </c>
    </row>
    <row r="52" spans="1:8" ht="15" customHeight="1" x14ac:dyDescent="0.3">
      <c r="A52" s="64">
        <v>1</v>
      </c>
      <c r="B52" s="64" t="s">
        <v>82</v>
      </c>
      <c r="C52" s="64" t="s">
        <v>323</v>
      </c>
      <c r="D52" s="65" t="s">
        <v>324</v>
      </c>
      <c r="E52" s="66">
        <v>6</v>
      </c>
      <c r="F52" s="66">
        <v>7</v>
      </c>
      <c r="G52" s="66">
        <v>1</v>
      </c>
      <c r="H52" s="66">
        <f t="shared" si="0"/>
        <v>14</v>
      </c>
    </row>
    <row r="53" spans="1:8" ht="15" customHeight="1" x14ac:dyDescent="0.3">
      <c r="A53" s="64">
        <v>1</v>
      </c>
      <c r="B53" s="64" t="s">
        <v>82</v>
      </c>
      <c r="C53" s="64" t="s">
        <v>325</v>
      </c>
      <c r="D53" s="65" t="s">
        <v>326</v>
      </c>
      <c r="E53" s="66">
        <v>2</v>
      </c>
      <c r="F53" s="66">
        <v>1</v>
      </c>
      <c r="G53" s="66">
        <v>1</v>
      </c>
      <c r="H53" s="66">
        <f t="shared" si="0"/>
        <v>4</v>
      </c>
    </row>
    <row r="54" spans="1:8" ht="15" customHeight="1" x14ac:dyDescent="0.3">
      <c r="A54" s="64">
        <v>1</v>
      </c>
      <c r="B54" s="64" t="s">
        <v>82</v>
      </c>
      <c r="C54" s="64" t="s">
        <v>329</v>
      </c>
      <c r="D54" s="65" t="s">
        <v>330</v>
      </c>
      <c r="E54" s="66">
        <v>1</v>
      </c>
      <c r="F54" s="66">
        <v>1</v>
      </c>
      <c r="G54" s="66">
        <v>1</v>
      </c>
      <c r="H54" s="66">
        <f t="shared" si="0"/>
        <v>3</v>
      </c>
    </row>
    <row r="55" spans="1:8" ht="15" customHeight="1" x14ac:dyDescent="0.3">
      <c r="A55" s="64">
        <v>1</v>
      </c>
      <c r="B55" s="64" t="s">
        <v>82</v>
      </c>
      <c r="C55" s="64" t="s">
        <v>331</v>
      </c>
      <c r="D55" s="65" t="s">
        <v>332</v>
      </c>
      <c r="E55" s="66">
        <v>2</v>
      </c>
      <c r="F55" s="66">
        <v>6</v>
      </c>
      <c r="G55" s="66">
        <v>1</v>
      </c>
      <c r="H55" s="66">
        <f t="shared" si="0"/>
        <v>9</v>
      </c>
    </row>
    <row r="56" spans="1:8" ht="15" customHeight="1" x14ac:dyDescent="0.3">
      <c r="A56" s="64">
        <v>1</v>
      </c>
      <c r="B56" s="64" t="s">
        <v>82</v>
      </c>
      <c r="C56" s="64" t="s">
        <v>333</v>
      </c>
      <c r="D56" s="65" t="s">
        <v>334</v>
      </c>
      <c r="E56" s="66">
        <v>7</v>
      </c>
      <c r="F56" s="66">
        <v>13</v>
      </c>
      <c r="G56" s="66">
        <v>14</v>
      </c>
      <c r="H56" s="66">
        <f t="shared" si="0"/>
        <v>34</v>
      </c>
    </row>
    <row r="57" spans="1:8" ht="15" customHeight="1" x14ac:dyDescent="0.3">
      <c r="A57" s="64">
        <v>1</v>
      </c>
      <c r="B57" s="64" t="s">
        <v>82</v>
      </c>
      <c r="C57" s="64" t="s">
        <v>335</v>
      </c>
      <c r="D57" s="65" t="s">
        <v>336</v>
      </c>
      <c r="E57" s="66">
        <v>1</v>
      </c>
      <c r="F57" s="66">
        <v>3</v>
      </c>
      <c r="G57" s="66">
        <v>1</v>
      </c>
      <c r="H57" s="66">
        <f t="shared" si="0"/>
        <v>5</v>
      </c>
    </row>
    <row r="58" spans="1:8" ht="15" customHeight="1" x14ac:dyDescent="0.3">
      <c r="A58" s="64">
        <v>1</v>
      </c>
      <c r="B58" s="64" t="s">
        <v>82</v>
      </c>
      <c r="C58" s="64" t="s">
        <v>337</v>
      </c>
      <c r="D58" s="65" t="s">
        <v>338</v>
      </c>
      <c r="E58" s="66">
        <v>1</v>
      </c>
      <c r="F58" s="66">
        <v>8</v>
      </c>
      <c r="G58" s="66">
        <v>7</v>
      </c>
      <c r="H58" s="66">
        <f t="shared" si="0"/>
        <v>16</v>
      </c>
    </row>
    <row r="59" spans="1:8" ht="15" customHeight="1" x14ac:dyDescent="0.3">
      <c r="A59" s="64">
        <v>1</v>
      </c>
      <c r="B59" s="64" t="s">
        <v>82</v>
      </c>
      <c r="C59" s="64" t="s">
        <v>339</v>
      </c>
      <c r="D59" s="65" t="s">
        <v>340</v>
      </c>
      <c r="E59" s="66">
        <v>9</v>
      </c>
      <c r="F59" s="66">
        <v>38</v>
      </c>
      <c r="G59" s="66">
        <v>36</v>
      </c>
      <c r="H59" s="66">
        <f t="shared" si="0"/>
        <v>83</v>
      </c>
    </row>
    <row r="60" spans="1:8" ht="15" customHeight="1" x14ac:dyDescent="0.3">
      <c r="A60" s="64">
        <v>1</v>
      </c>
      <c r="B60" s="64" t="s">
        <v>82</v>
      </c>
      <c r="C60" s="64" t="s">
        <v>341</v>
      </c>
      <c r="D60" s="65" t="s">
        <v>342</v>
      </c>
      <c r="E60" s="66">
        <v>43</v>
      </c>
      <c r="F60" s="66">
        <v>81</v>
      </c>
      <c r="G60" s="66">
        <v>19</v>
      </c>
      <c r="H60" s="66">
        <f t="shared" si="0"/>
        <v>143</v>
      </c>
    </row>
    <row r="61" spans="1:8" ht="15" customHeight="1" x14ac:dyDescent="0.3">
      <c r="A61" s="64">
        <v>1</v>
      </c>
      <c r="B61" s="64" t="s">
        <v>82</v>
      </c>
      <c r="C61" s="64" t="s">
        <v>343</v>
      </c>
      <c r="D61" s="65" t="s">
        <v>344</v>
      </c>
      <c r="E61" s="66">
        <v>6</v>
      </c>
      <c r="F61" s="66">
        <v>4</v>
      </c>
      <c r="G61" s="66">
        <v>2</v>
      </c>
      <c r="H61" s="66">
        <f t="shared" si="0"/>
        <v>12</v>
      </c>
    </row>
    <row r="62" spans="1:8" ht="15" customHeight="1" x14ac:dyDescent="0.3">
      <c r="A62" s="64">
        <v>1</v>
      </c>
      <c r="B62" s="64" t="s">
        <v>82</v>
      </c>
      <c r="C62" s="64" t="s">
        <v>347</v>
      </c>
      <c r="D62" s="65" t="s">
        <v>348</v>
      </c>
      <c r="E62" s="66">
        <v>13</v>
      </c>
      <c r="F62" s="66">
        <v>0</v>
      </c>
      <c r="G62" s="66">
        <v>0</v>
      </c>
      <c r="H62" s="66">
        <f t="shared" si="0"/>
        <v>13</v>
      </c>
    </row>
    <row r="63" spans="1:8" ht="15" customHeight="1" x14ac:dyDescent="0.3">
      <c r="A63" s="64">
        <v>1</v>
      </c>
      <c r="B63" s="64" t="s">
        <v>82</v>
      </c>
      <c r="C63" s="64" t="s">
        <v>349</v>
      </c>
      <c r="D63" s="65" t="s">
        <v>350</v>
      </c>
      <c r="E63" s="66">
        <v>1</v>
      </c>
      <c r="F63" s="66">
        <v>0</v>
      </c>
      <c r="G63" s="66">
        <v>2</v>
      </c>
      <c r="H63" s="66">
        <f t="shared" si="0"/>
        <v>3</v>
      </c>
    </row>
    <row r="64" spans="1:8" ht="15" customHeight="1" x14ac:dyDescent="0.3">
      <c r="A64" s="64">
        <v>1</v>
      </c>
      <c r="B64" s="64" t="s">
        <v>82</v>
      </c>
      <c r="C64" s="64" t="s">
        <v>351</v>
      </c>
      <c r="D64" s="65" t="s">
        <v>352</v>
      </c>
      <c r="E64" s="66">
        <v>0</v>
      </c>
      <c r="F64" s="66">
        <v>2</v>
      </c>
      <c r="G64" s="66">
        <v>0</v>
      </c>
      <c r="H64" s="66">
        <f t="shared" si="0"/>
        <v>2</v>
      </c>
    </row>
    <row r="65" spans="1:8" ht="15" customHeight="1" x14ac:dyDescent="0.3">
      <c r="A65" s="64">
        <v>2</v>
      </c>
      <c r="B65" s="64" t="s">
        <v>83</v>
      </c>
      <c r="C65" s="64" t="s">
        <v>201</v>
      </c>
      <c r="D65" s="65" t="s">
        <v>202</v>
      </c>
      <c r="E65" s="66">
        <v>1</v>
      </c>
      <c r="F65" s="66">
        <v>0</v>
      </c>
      <c r="G65" s="66">
        <v>0</v>
      </c>
      <c r="H65" s="66">
        <f t="shared" si="0"/>
        <v>1</v>
      </c>
    </row>
    <row r="66" spans="1:8" ht="15" customHeight="1" x14ac:dyDescent="0.3">
      <c r="A66" s="64">
        <v>2</v>
      </c>
      <c r="B66" s="64" t="s">
        <v>83</v>
      </c>
      <c r="C66" s="64" t="s">
        <v>205</v>
      </c>
      <c r="D66" s="65" t="s">
        <v>206</v>
      </c>
      <c r="E66" s="66">
        <v>1</v>
      </c>
      <c r="F66" s="66">
        <v>0</v>
      </c>
      <c r="G66" s="66">
        <v>0</v>
      </c>
      <c r="H66" s="66">
        <f t="shared" si="0"/>
        <v>1</v>
      </c>
    </row>
    <row r="67" spans="1:8" ht="15" customHeight="1" x14ac:dyDescent="0.3">
      <c r="A67" s="64">
        <v>2</v>
      </c>
      <c r="B67" s="64" t="s">
        <v>83</v>
      </c>
      <c r="C67" s="64" t="s">
        <v>207</v>
      </c>
      <c r="D67" s="65" t="s">
        <v>208</v>
      </c>
      <c r="E67" s="66">
        <v>1</v>
      </c>
      <c r="F67" s="66">
        <v>0</v>
      </c>
      <c r="G67" s="66">
        <v>2</v>
      </c>
      <c r="H67" s="66">
        <f t="shared" si="0"/>
        <v>3</v>
      </c>
    </row>
    <row r="68" spans="1:8" ht="15" customHeight="1" x14ac:dyDescent="0.3">
      <c r="A68" s="64">
        <v>2</v>
      </c>
      <c r="B68" s="64" t="s">
        <v>83</v>
      </c>
      <c r="C68" s="64" t="s">
        <v>209</v>
      </c>
      <c r="D68" s="65" t="s">
        <v>210</v>
      </c>
      <c r="E68" s="66">
        <v>2</v>
      </c>
      <c r="F68" s="66">
        <v>0</v>
      </c>
      <c r="G68" s="66">
        <v>0</v>
      </c>
      <c r="H68" s="66">
        <f t="shared" si="0"/>
        <v>2</v>
      </c>
    </row>
    <row r="69" spans="1:8" ht="15" customHeight="1" x14ac:dyDescent="0.3">
      <c r="A69" s="64">
        <v>2</v>
      </c>
      <c r="B69" s="64" t="s">
        <v>83</v>
      </c>
      <c r="C69" s="64" t="s">
        <v>211</v>
      </c>
      <c r="D69" s="65" t="s">
        <v>212</v>
      </c>
      <c r="E69" s="66">
        <v>0</v>
      </c>
      <c r="F69" s="66">
        <v>1</v>
      </c>
      <c r="G69" s="66">
        <v>0</v>
      </c>
      <c r="H69" s="66">
        <f t="shared" si="0"/>
        <v>1</v>
      </c>
    </row>
    <row r="70" spans="1:8" ht="15" customHeight="1" x14ac:dyDescent="0.3">
      <c r="A70" s="64">
        <v>2</v>
      </c>
      <c r="B70" s="64" t="s">
        <v>83</v>
      </c>
      <c r="C70" s="64" t="s">
        <v>217</v>
      </c>
      <c r="D70" s="65" t="s">
        <v>218</v>
      </c>
      <c r="E70" s="66">
        <v>0</v>
      </c>
      <c r="F70" s="66">
        <v>1</v>
      </c>
      <c r="G70" s="66">
        <v>0</v>
      </c>
      <c r="H70" s="66">
        <f t="shared" si="0"/>
        <v>1</v>
      </c>
    </row>
    <row r="71" spans="1:8" ht="15" customHeight="1" x14ac:dyDescent="0.3">
      <c r="A71" s="64">
        <v>2</v>
      </c>
      <c r="B71" s="64" t="s">
        <v>83</v>
      </c>
      <c r="C71" s="64" t="s">
        <v>219</v>
      </c>
      <c r="D71" s="65" t="s">
        <v>220</v>
      </c>
      <c r="E71" s="66">
        <v>1</v>
      </c>
      <c r="F71" s="66">
        <v>1</v>
      </c>
      <c r="G71" s="66">
        <v>0</v>
      </c>
      <c r="H71" s="66">
        <f t="shared" si="0"/>
        <v>2</v>
      </c>
    </row>
    <row r="72" spans="1:8" ht="15" customHeight="1" x14ac:dyDescent="0.3">
      <c r="A72" s="64">
        <v>2</v>
      </c>
      <c r="B72" s="64" t="s">
        <v>83</v>
      </c>
      <c r="C72" s="64" t="s">
        <v>223</v>
      </c>
      <c r="D72" s="65" t="s">
        <v>224</v>
      </c>
      <c r="E72" s="66">
        <v>1</v>
      </c>
      <c r="F72" s="66">
        <v>0</v>
      </c>
      <c r="G72" s="66">
        <v>0</v>
      </c>
      <c r="H72" s="66">
        <f t="shared" si="0"/>
        <v>1</v>
      </c>
    </row>
    <row r="73" spans="1:8" ht="15" customHeight="1" x14ac:dyDescent="0.3">
      <c r="A73" s="64">
        <v>2</v>
      </c>
      <c r="B73" s="64" t="s">
        <v>83</v>
      </c>
      <c r="C73" s="64" t="s">
        <v>225</v>
      </c>
      <c r="D73" s="65" t="s">
        <v>226</v>
      </c>
      <c r="E73" s="66">
        <v>1</v>
      </c>
      <c r="F73" s="66">
        <v>0</v>
      </c>
      <c r="G73" s="66">
        <v>0</v>
      </c>
      <c r="H73" s="66">
        <f t="shared" si="0"/>
        <v>1</v>
      </c>
    </row>
    <row r="74" spans="1:8" ht="15" customHeight="1" x14ac:dyDescent="0.3">
      <c r="A74" s="64">
        <v>2</v>
      </c>
      <c r="B74" s="64" t="s">
        <v>83</v>
      </c>
      <c r="C74" s="64" t="s">
        <v>227</v>
      </c>
      <c r="D74" s="65" t="s">
        <v>228</v>
      </c>
      <c r="E74" s="66">
        <v>0</v>
      </c>
      <c r="F74" s="66">
        <v>2</v>
      </c>
      <c r="G74" s="66">
        <v>1</v>
      </c>
      <c r="H74" s="66">
        <f t="shared" si="0"/>
        <v>3</v>
      </c>
    </row>
    <row r="75" spans="1:8" ht="15" customHeight="1" x14ac:dyDescent="0.3">
      <c r="A75" s="64">
        <v>2</v>
      </c>
      <c r="B75" s="64" t="s">
        <v>83</v>
      </c>
      <c r="C75" s="64" t="s">
        <v>229</v>
      </c>
      <c r="D75" s="65" t="s">
        <v>230</v>
      </c>
      <c r="E75" s="66">
        <v>0</v>
      </c>
      <c r="F75" s="66">
        <v>2</v>
      </c>
      <c r="G75" s="66">
        <v>3</v>
      </c>
      <c r="H75" s="66">
        <f t="shared" si="0"/>
        <v>5</v>
      </c>
    </row>
    <row r="76" spans="1:8" ht="15" customHeight="1" x14ac:dyDescent="0.3">
      <c r="A76" s="64">
        <v>2</v>
      </c>
      <c r="B76" s="64" t="s">
        <v>83</v>
      </c>
      <c r="C76" s="64" t="s">
        <v>231</v>
      </c>
      <c r="D76" s="65" t="s">
        <v>232</v>
      </c>
      <c r="E76" s="66">
        <v>0</v>
      </c>
      <c r="F76" s="66">
        <v>0</v>
      </c>
      <c r="G76" s="66">
        <v>1</v>
      </c>
      <c r="H76" s="66">
        <f t="shared" si="0"/>
        <v>1</v>
      </c>
    </row>
    <row r="77" spans="1:8" ht="15" customHeight="1" x14ac:dyDescent="0.3">
      <c r="A77" s="64">
        <v>2</v>
      </c>
      <c r="B77" s="64" t="s">
        <v>83</v>
      </c>
      <c r="C77" s="64" t="s">
        <v>235</v>
      </c>
      <c r="D77" s="65" t="s">
        <v>236</v>
      </c>
      <c r="E77" s="66">
        <v>0</v>
      </c>
      <c r="F77" s="66">
        <v>0</v>
      </c>
      <c r="G77" s="66">
        <v>7</v>
      </c>
      <c r="H77" s="66">
        <f t="shared" si="0"/>
        <v>7</v>
      </c>
    </row>
    <row r="78" spans="1:8" ht="15" customHeight="1" x14ac:dyDescent="0.3">
      <c r="A78" s="64">
        <v>2</v>
      </c>
      <c r="B78" s="64" t="s">
        <v>83</v>
      </c>
      <c r="C78" s="64" t="s">
        <v>237</v>
      </c>
      <c r="D78" s="65" t="s">
        <v>238</v>
      </c>
      <c r="E78" s="66">
        <v>0</v>
      </c>
      <c r="F78" s="66">
        <v>1</v>
      </c>
      <c r="G78" s="66">
        <v>1</v>
      </c>
      <c r="H78" s="66">
        <f t="shared" si="0"/>
        <v>2</v>
      </c>
    </row>
    <row r="79" spans="1:8" ht="15" customHeight="1" x14ac:dyDescent="0.3">
      <c r="A79" s="64">
        <v>2</v>
      </c>
      <c r="B79" s="64" t="s">
        <v>83</v>
      </c>
      <c r="C79" s="64" t="s">
        <v>239</v>
      </c>
      <c r="D79" s="65" t="s">
        <v>240</v>
      </c>
      <c r="E79" s="66">
        <v>0</v>
      </c>
      <c r="F79" s="66">
        <v>2</v>
      </c>
      <c r="G79" s="66">
        <v>2</v>
      </c>
      <c r="H79" s="66">
        <f t="shared" si="0"/>
        <v>4</v>
      </c>
    </row>
    <row r="80" spans="1:8" ht="15" customHeight="1" x14ac:dyDescent="0.3">
      <c r="A80" s="64">
        <v>2</v>
      </c>
      <c r="B80" s="64" t="s">
        <v>83</v>
      </c>
      <c r="C80" s="64" t="s">
        <v>241</v>
      </c>
      <c r="D80" s="65" t="s">
        <v>242</v>
      </c>
      <c r="E80" s="66">
        <v>2</v>
      </c>
      <c r="F80" s="66">
        <v>5</v>
      </c>
      <c r="G80" s="66">
        <v>1</v>
      </c>
      <c r="H80" s="66">
        <f t="shared" si="0"/>
        <v>8</v>
      </c>
    </row>
    <row r="81" spans="1:8" ht="15" customHeight="1" x14ac:dyDescent="0.3">
      <c r="A81" s="64">
        <v>2</v>
      </c>
      <c r="B81" s="64" t="s">
        <v>83</v>
      </c>
      <c r="C81" s="64" t="s">
        <v>243</v>
      </c>
      <c r="D81" s="65" t="s">
        <v>244</v>
      </c>
      <c r="E81" s="66">
        <v>0</v>
      </c>
      <c r="F81" s="66">
        <v>0</v>
      </c>
      <c r="G81" s="66">
        <v>1</v>
      </c>
      <c r="H81" s="66">
        <f t="shared" si="0"/>
        <v>1</v>
      </c>
    </row>
    <row r="82" spans="1:8" ht="15" customHeight="1" x14ac:dyDescent="0.3">
      <c r="A82" s="64">
        <v>2</v>
      </c>
      <c r="B82" s="64" t="s">
        <v>83</v>
      </c>
      <c r="C82" s="64" t="s">
        <v>247</v>
      </c>
      <c r="D82" s="65" t="s">
        <v>248</v>
      </c>
      <c r="E82" s="66">
        <v>0</v>
      </c>
      <c r="F82" s="66">
        <v>1</v>
      </c>
      <c r="G82" s="66">
        <v>1</v>
      </c>
      <c r="H82" s="66">
        <f t="shared" si="0"/>
        <v>2</v>
      </c>
    </row>
    <row r="83" spans="1:8" ht="15" customHeight="1" x14ac:dyDescent="0.3">
      <c r="A83" s="64">
        <v>2</v>
      </c>
      <c r="B83" s="64" t="s">
        <v>83</v>
      </c>
      <c r="C83" s="64" t="s">
        <v>249</v>
      </c>
      <c r="D83" s="65" t="s">
        <v>250</v>
      </c>
      <c r="E83" s="66">
        <v>0</v>
      </c>
      <c r="F83" s="66">
        <v>0</v>
      </c>
      <c r="G83" s="66">
        <v>3</v>
      </c>
      <c r="H83" s="66">
        <f t="shared" si="0"/>
        <v>3</v>
      </c>
    </row>
    <row r="84" spans="1:8" ht="15" customHeight="1" x14ac:dyDescent="0.3">
      <c r="A84" s="64">
        <v>2</v>
      </c>
      <c r="B84" s="64" t="s">
        <v>83</v>
      </c>
      <c r="C84" s="64" t="s">
        <v>251</v>
      </c>
      <c r="D84" s="65" t="s">
        <v>252</v>
      </c>
      <c r="E84" s="66">
        <v>0</v>
      </c>
      <c r="F84" s="66">
        <v>3</v>
      </c>
      <c r="G84" s="66">
        <v>5</v>
      </c>
      <c r="H84" s="66">
        <f t="shared" si="0"/>
        <v>8</v>
      </c>
    </row>
    <row r="85" spans="1:8" ht="15" customHeight="1" x14ac:dyDescent="0.3">
      <c r="A85" s="64">
        <v>2</v>
      </c>
      <c r="B85" s="64" t="s">
        <v>83</v>
      </c>
      <c r="C85" s="64" t="s">
        <v>253</v>
      </c>
      <c r="D85" s="65" t="s">
        <v>254</v>
      </c>
      <c r="E85" s="66">
        <v>0</v>
      </c>
      <c r="F85" s="66">
        <v>0</v>
      </c>
      <c r="G85" s="66">
        <v>1</v>
      </c>
      <c r="H85" s="66">
        <f t="shared" si="0"/>
        <v>1</v>
      </c>
    </row>
    <row r="86" spans="1:8" ht="15" customHeight="1" x14ac:dyDescent="0.3">
      <c r="A86" s="64">
        <v>2</v>
      </c>
      <c r="B86" s="64" t="s">
        <v>83</v>
      </c>
      <c r="C86" s="64" t="s">
        <v>271</v>
      </c>
      <c r="D86" s="65" t="s">
        <v>272</v>
      </c>
      <c r="E86" s="66">
        <v>1</v>
      </c>
      <c r="F86" s="66">
        <v>2</v>
      </c>
      <c r="G86" s="66">
        <v>0</v>
      </c>
      <c r="H86" s="66">
        <f t="shared" si="0"/>
        <v>3</v>
      </c>
    </row>
    <row r="87" spans="1:8" ht="15" customHeight="1" x14ac:dyDescent="0.3">
      <c r="A87" s="64">
        <v>2</v>
      </c>
      <c r="B87" s="64" t="s">
        <v>83</v>
      </c>
      <c r="C87" s="64" t="s">
        <v>279</v>
      </c>
      <c r="D87" s="65" t="s">
        <v>280</v>
      </c>
      <c r="E87" s="66">
        <v>0</v>
      </c>
      <c r="F87" s="66">
        <v>3</v>
      </c>
      <c r="G87" s="66">
        <v>1</v>
      </c>
      <c r="H87" s="66">
        <f t="shared" si="0"/>
        <v>4</v>
      </c>
    </row>
    <row r="88" spans="1:8" ht="15" customHeight="1" x14ac:dyDescent="0.3">
      <c r="A88" s="64">
        <v>2</v>
      </c>
      <c r="B88" s="64" t="s">
        <v>83</v>
      </c>
      <c r="C88" s="64" t="s">
        <v>281</v>
      </c>
      <c r="D88" s="65" t="s">
        <v>282</v>
      </c>
      <c r="E88" s="66">
        <v>2</v>
      </c>
      <c r="F88" s="66">
        <v>0</v>
      </c>
      <c r="G88" s="66">
        <v>0</v>
      </c>
      <c r="H88" s="66">
        <f t="shared" si="0"/>
        <v>2</v>
      </c>
    </row>
    <row r="89" spans="1:8" ht="15" customHeight="1" x14ac:dyDescent="0.3">
      <c r="A89" s="64">
        <v>2</v>
      </c>
      <c r="B89" s="64" t="s">
        <v>83</v>
      </c>
      <c r="C89" s="64" t="s">
        <v>283</v>
      </c>
      <c r="D89" s="65" t="s">
        <v>284</v>
      </c>
      <c r="E89" s="66">
        <v>0</v>
      </c>
      <c r="F89" s="66">
        <v>2</v>
      </c>
      <c r="G89" s="66">
        <v>0</v>
      </c>
      <c r="H89" s="66">
        <f t="shared" si="0"/>
        <v>2</v>
      </c>
    </row>
    <row r="90" spans="1:8" ht="15" customHeight="1" x14ac:dyDescent="0.3">
      <c r="A90" s="64">
        <v>2</v>
      </c>
      <c r="B90" s="64" t="s">
        <v>83</v>
      </c>
      <c r="C90" s="64" t="s">
        <v>285</v>
      </c>
      <c r="D90" s="65" t="s">
        <v>286</v>
      </c>
      <c r="E90" s="66">
        <v>0</v>
      </c>
      <c r="F90" s="66">
        <v>2</v>
      </c>
      <c r="G90" s="66">
        <v>10</v>
      </c>
      <c r="H90" s="66">
        <f t="shared" si="0"/>
        <v>12</v>
      </c>
    </row>
    <row r="91" spans="1:8" ht="15" customHeight="1" x14ac:dyDescent="0.3">
      <c r="A91" s="64">
        <v>2</v>
      </c>
      <c r="B91" s="64" t="s">
        <v>83</v>
      </c>
      <c r="C91" s="64" t="s">
        <v>291</v>
      </c>
      <c r="D91" s="65" t="s">
        <v>292</v>
      </c>
      <c r="E91" s="66">
        <v>0</v>
      </c>
      <c r="F91" s="66">
        <v>1</v>
      </c>
      <c r="G91" s="66">
        <v>0</v>
      </c>
      <c r="H91" s="66">
        <f t="shared" si="0"/>
        <v>1</v>
      </c>
    </row>
    <row r="92" spans="1:8" ht="15" customHeight="1" x14ac:dyDescent="0.3">
      <c r="A92" s="64">
        <v>2</v>
      </c>
      <c r="B92" s="64" t="s">
        <v>83</v>
      </c>
      <c r="C92" s="64" t="s">
        <v>295</v>
      </c>
      <c r="D92" s="65" t="s">
        <v>296</v>
      </c>
      <c r="E92" s="66">
        <v>0</v>
      </c>
      <c r="F92" s="66">
        <v>0</v>
      </c>
      <c r="G92" s="66">
        <v>1</v>
      </c>
      <c r="H92" s="66">
        <f t="shared" si="0"/>
        <v>1</v>
      </c>
    </row>
    <row r="93" spans="1:8" ht="15" customHeight="1" x14ac:dyDescent="0.3">
      <c r="A93" s="64">
        <v>2</v>
      </c>
      <c r="B93" s="64" t="s">
        <v>83</v>
      </c>
      <c r="C93" s="64" t="s">
        <v>297</v>
      </c>
      <c r="D93" s="65" t="s">
        <v>298</v>
      </c>
      <c r="E93" s="66">
        <v>1</v>
      </c>
      <c r="F93" s="66">
        <v>1</v>
      </c>
      <c r="G93" s="66">
        <v>0</v>
      </c>
      <c r="H93" s="66">
        <f t="shared" si="0"/>
        <v>2</v>
      </c>
    </row>
    <row r="94" spans="1:8" ht="15" customHeight="1" x14ac:dyDescent="0.3">
      <c r="A94" s="64">
        <v>2</v>
      </c>
      <c r="B94" s="64" t="s">
        <v>83</v>
      </c>
      <c r="C94" s="64" t="s">
        <v>299</v>
      </c>
      <c r="D94" s="65" t="s">
        <v>300</v>
      </c>
      <c r="E94" s="66">
        <v>1</v>
      </c>
      <c r="F94" s="66">
        <v>0</v>
      </c>
      <c r="G94" s="66">
        <v>0</v>
      </c>
      <c r="H94" s="66">
        <f t="shared" si="0"/>
        <v>1</v>
      </c>
    </row>
    <row r="95" spans="1:8" ht="15" customHeight="1" x14ac:dyDescent="0.3">
      <c r="A95" s="64">
        <v>2</v>
      </c>
      <c r="B95" s="64" t="s">
        <v>83</v>
      </c>
      <c r="C95" s="64" t="s">
        <v>301</v>
      </c>
      <c r="D95" s="65" t="s">
        <v>302</v>
      </c>
      <c r="E95" s="66">
        <v>1</v>
      </c>
      <c r="F95" s="66">
        <v>1</v>
      </c>
      <c r="G95" s="66">
        <v>0</v>
      </c>
      <c r="H95" s="66">
        <f t="shared" si="0"/>
        <v>2</v>
      </c>
    </row>
    <row r="96" spans="1:8" ht="15" customHeight="1" x14ac:dyDescent="0.3">
      <c r="A96" s="64">
        <v>2</v>
      </c>
      <c r="B96" s="64" t="s">
        <v>83</v>
      </c>
      <c r="C96" s="64" t="s">
        <v>303</v>
      </c>
      <c r="D96" s="65" t="s">
        <v>304</v>
      </c>
      <c r="E96" s="66">
        <v>1</v>
      </c>
      <c r="F96" s="66">
        <v>2</v>
      </c>
      <c r="G96" s="66">
        <v>3</v>
      </c>
      <c r="H96" s="66">
        <f t="shared" si="0"/>
        <v>6</v>
      </c>
    </row>
    <row r="97" spans="1:8" ht="15" customHeight="1" x14ac:dyDescent="0.3">
      <c r="A97" s="64">
        <v>2</v>
      </c>
      <c r="B97" s="64" t="s">
        <v>83</v>
      </c>
      <c r="C97" s="64" t="s">
        <v>305</v>
      </c>
      <c r="D97" s="65" t="s">
        <v>306</v>
      </c>
      <c r="E97" s="66">
        <v>0</v>
      </c>
      <c r="F97" s="66">
        <v>5</v>
      </c>
      <c r="G97" s="66">
        <v>0</v>
      </c>
      <c r="H97" s="66">
        <f t="shared" si="0"/>
        <v>5</v>
      </c>
    </row>
    <row r="98" spans="1:8" ht="15" customHeight="1" x14ac:dyDescent="0.3">
      <c r="A98" s="64">
        <v>2</v>
      </c>
      <c r="B98" s="64" t="s">
        <v>83</v>
      </c>
      <c r="C98" s="64" t="s">
        <v>307</v>
      </c>
      <c r="D98" s="65" t="s">
        <v>308</v>
      </c>
      <c r="E98" s="66">
        <v>2</v>
      </c>
      <c r="F98" s="66">
        <v>4</v>
      </c>
      <c r="G98" s="66">
        <v>0</v>
      </c>
      <c r="H98" s="66">
        <f t="shared" si="0"/>
        <v>6</v>
      </c>
    </row>
    <row r="99" spans="1:8" ht="15" customHeight="1" x14ac:dyDescent="0.3">
      <c r="A99" s="64">
        <v>2</v>
      </c>
      <c r="B99" s="64" t="s">
        <v>83</v>
      </c>
      <c r="C99" s="64" t="s">
        <v>317</v>
      </c>
      <c r="D99" s="65" t="s">
        <v>318</v>
      </c>
      <c r="E99" s="66">
        <v>1</v>
      </c>
      <c r="F99" s="66">
        <v>4</v>
      </c>
      <c r="G99" s="66">
        <v>2</v>
      </c>
      <c r="H99" s="66">
        <f t="shared" si="0"/>
        <v>7</v>
      </c>
    </row>
    <row r="100" spans="1:8" ht="15" customHeight="1" x14ac:dyDescent="0.3">
      <c r="A100" s="64">
        <v>2</v>
      </c>
      <c r="B100" s="64" t="s">
        <v>83</v>
      </c>
      <c r="C100" s="64" t="s">
        <v>321</v>
      </c>
      <c r="D100" s="65" t="s">
        <v>322</v>
      </c>
      <c r="E100" s="66">
        <v>0</v>
      </c>
      <c r="F100" s="66">
        <v>5</v>
      </c>
      <c r="G100" s="66">
        <v>0</v>
      </c>
      <c r="H100" s="66">
        <f t="shared" si="0"/>
        <v>5</v>
      </c>
    </row>
    <row r="101" spans="1:8" ht="15" customHeight="1" x14ac:dyDescent="0.3">
      <c r="A101" s="64">
        <v>2</v>
      </c>
      <c r="B101" s="64" t="s">
        <v>83</v>
      </c>
      <c r="C101" s="64" t="s">
        <v>323</v>
      </c>
      <c r="D101" s="65" t="s">
        <v>324</v>
      </c>
      <c r="E101" s="66">
        <v>1</v>
      </c>
      <c r="F101" s="66">
        <v>2</v>
      </c>
      <c r="G101" s="66">
        <v>1</v>
      </c>
      <c r="H101" s="66">
        <f t="shared" si="0"/>
        <v>4</v>
      </c>
    </row>
    <row r="102" spans="1:8" ht="15" customHeight="1" x14ac:dyDescent="0.3">
      <c r="A102" s="64">
        <v>2</v>
      </c>
      <c r="B102" s="64" t="s">
        <v>83</v>
      </c>
      <c r="C102" s="64" t="s">
        <v>327</v>
      </c>
      <c r="D102" s="65" t="s">
        <v>328</v>
      </c>
      <c r="E102" s="66">
        <v>1</v>
      </c>
      <c r="F102" s="66">
        <v>0</v>
      </c>
      <c r="G102" s="66">
        <v>0</v>
      </c>
      <c r="H102" s="66">
        <f t="shared" si="0"/>
        <v>1</v>
      </c>
    </row>
    <row r="103" spans="1:8" ht="15" customHeight="1" x14ac:dyDescent="0.3">
      <c r="A103" s="64">
        <v>2</v>
      </c>
      <c r="B103" s="64" t="s">
        <v>83</v>
      </c>
      <c r="C103" s="64" t="s">
        <v>333</v>
      </c>
      <c r="D103" s="65" t="s">
        <v>334</v>
      </c>
      <c r="E103" s="66">
        <v>3</v>
      </c>
      <c r="F103" s="66">
        <v>2</v>
      </c>
      <c r="G103" s="66">
        <v>1</v>
      </c>
      <c r="H103" s="66">
        <f t="shared" si="0"/>
        <v>6</v>
      </c>
    </row>
    <row r="104" spans="1:8" ht="15" customHeight="1" x14ac:dyDescent="0.3">
      <c r="A104" s="64">
        <v>2</v>
      </c>
      <c r="B104" s="64" t="s">
        <v>83</v>
      </c>
      <c r="C104" s="64" t="s">
        <v>337</v>
      </c>
      <c r="D104" s="65" t="s">
        <v>338</v>
      </c>
      <c r="E104" s="66">
        <v>0</v>
      </c>
      <c r="F104" s="66">
        <v>1</v>
      </c>
      <c r="G104" s="66">
        <v>0</v>
      </c>
      <c r="H104" s="66">
        <f t="shared" si="0"/>
        <v>1</v>
      </c>
    </row>
    <row r="105" spans="1:8" ht="15" customHeight="1" x14ac:dyDescent="0.3">
      <c r="A105" s="64">
        <v>2</v>
      </c>
      <c r="B105" s="64" t="s">
        <v>83</v>
      </c>
      <c r="C105" s="64" t="s">
        <v>339</v>
      </c>
      <c r="D105" s="65" t="s">
        <v>340</v>
      </c>
      <c r="E105" s="66">
        <v>0</v>
      </c>
      <c r="F105" s="66">
        <v>4</v>
      </c>
      <c r="G105" s="66">
        <v>4</v>
      </c>
      <c r="H105" s="66">
        <f t="shared" si="0"/>
        <v>8</v>
      </c>
    </row>
    <row r="106" spans="1:8" ht="15" customHeight="1" x14ac:dyDescent="0.3">
      <c r="A106" s="64">
        <v>2</v>
      </c>
      <c r="B106" s="64" t="s">
        <v>83</v>
      </c>
      <c r="C106" s="64" t="s">
        <v>341</v>
      </c>
      <c r="D106" s="65" t="s">
        <v>342</v>
      </c>
      <c r="E106" s="66">
        <v>5</v>
      </c>
      <c r="F106" s="66">
        <v>5</v>
      </c>
      <c r="G106" s="66">
        <v>5</v>
      </c>
      <c r="H106" s="66">
        <f t="shared" si="0"/>
        <v>15</v>
      </c>
    </row>
    <row r="107" spans="1:8" ht="15" customHeight="1" x14ac:dyDescent="0.3">
      <c r="A107" s="64">
        <v>2</v>
      </c>
      <c r="B107" s="64" t="s">
        <v>83</v>
      </c>
      <c r="C107" s="64" t="s">
        <v>343</v>
      </c>
      <c r="D107" s="65" t="s">
        <v>344</v>
      </c>
      <c r="E107" s="66">
        <v>0</v>
      </c>
      <c r="F107" s="66">
        <v>1</v>
      </c>
      <c r="G107" s="66">
        <v>0</v>
      </c>
      <c r="H107" s="66">
        <f t="shared" si="0"/>
        <v>1</v>
      </c>
    </row>
    <row r="108" spans="1:8" ht="15" customHeight="1" x14ac:dyDescent="0.3">
      <c r="A108" s="64">
        <v>2</v>
      </c>
      <c r="B108" s="64" t="s">
        <v>83</v>
      </c>
      <c r="C108" s="64" t="s">
        <v>347</v>
      </c>
      <c r="D108" s="65" t="s">
        <v>348</v>
      </c>
      <c r="E108" s="66">
        <v>2</v>
      </c>
      <c r="F108" s="66">
        <v>0</v>
      </c>
      <c r="G108" s="66">
        <v>0</v>
      </c>
      <c r="H108" s="66">
        <f t="shared" si="0"/>
        <v>2</v>
      </c>
    </row>
    <row r="109" spans="1:8" ht="15" customHeight="1" x14ac:dyDescent="0.3">
      <c r="A109" s="64">
        <v>3</v>
      </c>
      <c r="B109" s="64" t="s">
        <v>84</v>
      </c>
      <c r="C109" s="64" t="s">
        <v>201</v>
      </c>
      <c r="D109" s="65" t="s">
        <v>202</v>
      </c>
      <c r="E109" s="66">
        <v>1</v>
      </c>
      <c r="F109" s="66">
        <v>2</v>
      </c>
      <c r="G109" s="66">
        <v>0</v>
      </c>
      <c r="H109" s="66">
        <f t="shared" si="0"/>
        <v>3</v>
      </c>
    </row>
    <row r="110" spans="1:8" ht="15" customHeight="1" x14ac:dyDescent="0.3">
      <c r="A110" s="64">
        <v>3</v>
      </c>
      <c r="B110" s="64" t="s">
        <v>84</v>
      </c>
      <c r="C110" s="64" t="s">
        <v>203</v>
      </c>
      <c r="D110" s="65" t="s">
        <v>204</v>
      </c>
      <c r="E110" s="66">
        <v>1</v>
      </c>
      <c r="F110" s="66">
        <v>0</v>
      </c>
      <c r="G110" s="66">
        <v>0</v>
      </c>
      <c r="H110" s="66">
        <f t="shared" si="0"/>
        <v>1</v>
      </c>
    </row>
    <row r="111" spans="1:8" ht="15" customHeight="1" x14ac:dyDescent="0.3">
      <c r="A111" s="64">
        <v>3</v>
      </c>
      <c r="B111" s="64" t="s">
        <v>84</v>
      </c>
      <c r="C111" s="64" t="s">
        <v>205</v>
      </c>
      <c r="D111" s="65" t="s">
        <v>206</v>
      </c>
      <c r="E111" s="66">
        <v>1</v>
      </c>
      <c r="F111" s="66">
        <v>0</v>
      </c>
      <c r="G111" s="66">
        <v>1</v>
      </c>
      <c r="H111" s="66">
        <f t="shared" si="0"/>
        <v>2</v>
      </c>
    </row>
    <row r="112" spans="1:8" ht="15" customHeight="1" x14ac:dyDescent="0.3">
      <c r="A112" s="64">
        <v>3</v>
      </c>
      <c r="B112" s="64" t="s">
        <v>84</v>
      </c>
      <c r="C112" s="64" t="s">
        <v>207</v>
      </c>
      <c r="D112" s="65" t="s">
        <v>208</v>
      </c>
      <c r="E112" s="66">
        <v>1</v>
      </c>
      <c r="F112" s="66">
        <v>1</v>
      </c>
      <c r="G112" s="66">
        <v>0</v>
      </c>
      <c r="H112" s="66">
        <f t="shared" si="0"/>
        <v>2</v>
      </c>
    </row>
    <row r="113" spans="1:8" ht="15" customHeight="1" x14ac:dyDescent="0.3">
      <c r="A113" s="64">
        <v>3</v>
      </c>
      <c r="B113" s="64" t="s">
        <v>84</v>
      </c>
      <c r="C113" s="64" t="s">
        <v>209</v>
      </c>
      <c r="D113" s="65" t="s">
        <v>210</v>
      </c>
      <c r="E113" s="66">
        <v>2</v>
      </c>
      <c r="F113" s="66">
        <v>3</v>
      </c>
      <c r="G113" s="66">
        <v>0</v>
      </c>
      <c r="H113" s="66">
        <f t="shared" si="0"/>
        <v>5</v>
      </c>
    </row>
    <row r="114" spans="1:8" ht="15" customHeight="1" x14ac:dyDescent="0.3">
      <c r="A114" s="64">
        <v>3</v>
      </c>
      <c r="B114" s="64" t="s">
        <v>84</v>
      </c>
      <c r="C114" s="64" t="s">
        <v>213</v>
      </c>
      <c r="D114" s="65" t="s">
        <v>214</v>
      </c>
      <c r="E114" s="66">
        <v>0</v>
      </c>
      <c r="F114" s="66">
        <v>0</v>
      </c>
      <c r="G114" s="66">
        <v>1</v>
      </c>
      <c r="H114" s="66">
        <f t="shared" si="0"/>
        <v>1</v>
      </c>
    </row>
    <row r="115" spans="1:8" ht="15" customHeight="1" x14ac:dyDescent="0.3">
      <c r="A115" s="64">
        <v>3</v>
      </c>
      <c r="B115" s="64" t="s">
        <v>84</v>
      </c>
      <c r="C115" s="64" t="s">
        <v>215</v>
      </c>
      <c r="D115" s="65" t="s">
        <v>216</v>
      </c>
      <c r="E115" s="66">
        <v>1</v>
      </c>
      <c r="F115" s="66">
        <v>2</v>
      </c>
      <c r="G115" s="66">
        <v>0</v>
      </c>
      <c r="H115" s="66">
        <f t="shared" si="0"/>
        <v>3</v>
      </c>
    </row>
    <row r="116" spans="1:8" ht="15" customHeight="1" x14ac:dyDescent="0.3">
      <c r="A116" s="64">
        <v>3</v>
      </c>
      <c r="B116" s="64" t="s">
        <v>84</v>
      </c>
      <c r="C116" s="64" t="s">
        <v>217</v>
      </c>
      <c r="D116" s="65" t="s">
        <v>218</v>
      </c>
      <c r="E116" s="66">
        <v>1</v>
      </c>
      <c r="F116" s="66">
        <v>2</v>
      </c>
      <c r="G116" s="66">
        <v>1</v>
      </c>
      <c r="H116" s="66">
        <f t="shared" si="0"/>
        <v>4</v>
      </c>
    </row>
    <row r="117" spans="1:8" ht="15" customHeight="1" x14ac:dyDescent="0.3">
      <c r="A117" s="64">
        <v>3</v>
      </c>
      <c r="B117" s="64" t="s">
        <v>84</v>
      </c>
      <c r="C117" s="64" t="s">
        <v>219</v>
      </c>
      <c r="D117" s="65" t="s">
        <v>220</v>
      </c>
      <c r="E117" s="66">
        <v>4</v>
      </c>
      <c r="F117" s="66">
        <v>1</v>
      </c>
      <c r="G117" s="66">
        <v>0</v>
      </c>
      <c r="H117" s="66">
        <f t="shared" si="0"/>
        <v>5</v>
      </c>
    </row>
    <row r="118" spans="1:8" ht="15" customHeight="1" x14ac:dyDescent="0.3">
      <c r="A118" s="64">
        <v>3</v>
      </c>
      <c r="B118" s="64" t="s">
        <v>84</v>
      </c>
      <c r="C118" s="64" t="s">
        <v>223</v>
      </c>
      <c r="D118" s="65" t="s">
        <v>224</v>
      </c>
      <c r="E118" s="66">
        <v>2</v>
      </c>
      <c r="F118" s="66">
        <v>1</v>
      </c>
      <c r="G118" s="66">
        <v>0</v>
      </c>
      <c r="H118" s="66">
        <f t="shared" si="0"/>
        <v>3</v>
      </c>
    </row>
    <row r="119" spans="1:8" ht="15" customHeight="1" x14ac:dyDescent="0.3">
      <c r="A119" s="64">
        <v>3</v>
      </c>
      <c r="B119" s="64" t="s">
        <v>84</v>
      </c>
      <c r="C119" s="64" t="s">
        <v>225</v>
      </c>
      <c r="D119" s="65" t="s">
        <v>226</v>
      </c>
      <c r="E119" s="66">
        <v>1</v>
      </c>
      <c r="F119" s="66">
        <v>0</v>
      </c>
      <c r="G119" s="66">
        <v>0</v>
      </c>
      <c r="H119" s="66">
        <f t="shared" si="0"/>
        <v>1</v>
      </c>
    </row>
    <row r="120" spans="1:8" ht="15" customHeight="1" x14ac:dyDescent="0.3">
      <c r="A120" s="64">
        <v>3</v>
      </c>
      <c r="B120" s="64" t="s">
        <v>84</v>
      </c>
      <c r="C120" s="64" t="s">
        <v>227</v>
      </c>
      <c r="D120" s="65" t="s">
        <v>228</v>
      </c>
      <c r="E120" s="66">
        <v>1</v>
      </c>
      <c r="F120" s="66">
        <v>1</v>
      </c>
      <c r="G120" s="66">
        <v>7</v>
      </c>
      <c r="H120" s="66">
        <f t="shared" si="0"/>
        <v>9</v>
      </c>
    </row>
    <row r="121" spans="1:8" ht="15" customHeight="1" x14ac:dyDescent="0.3">
      <c r="A121" s="64">
        <v>3</v>
      </c>
      <c r="B121" s="64" t="s">
        <v>84</v>
      </c>
      <c r="C121" s="64" t="s">
        <v>229</v>
      </c>
      <c r="D121" s="65" t="s">
        <v>230</v>
      </c>
      <c r="E121" s="66">
        <v>1</v>
      </c>
      <c r="F121" s="66">
        <v>0</v>
      </c>
      <c r="G121" s="66">
        <v>3</v>
      </c>
      <c r="H121" s="66">
        <f t="shared" si="0"/>
        <v>4</v>
      </c>
    </row>
    <row r="122" spans="1:8" x14ac:dyDescent="0.3">
      <c r="A122" s="64">
        <v>3</v>
      </c>
      <c r="B122" s="64" t="s">
        <v>84</v>
      </c>
      <c r="C122" s="64" t="s">
        <v>233</v>
      </c>
      <c r="D122" s="65" t="s">
        <v>234</v>
      </c>
      <c r="E122" s="66">
        <v>0</v>
      </c>
      <c r="F122" s="66">
        <v>0</v>
      </c>
      <c r="G122" s="66">
        <v>1</v>
      </c>
      <c r="H122" s="66">
        <f t="shared" si="0"/>
        <v>1</v>
      </c>
    </row>
    <row r="123" spans="1:8" x14ac:dyDescent="0.3">
      <c r="A123" s="64">
        <v>3</v>
      </c>
      <c r="B123" s="64" t="s">
        <v>84</v>
      </c>
      <c r="C123" s="64" t="s">
        <v>235</v>
      </c>
      <c r="D123" s="65" t="s">
        <v>236</v>
      </c>
      <c r="E123" s="66">
        <v>0</v>
      </c>
      <c r="F123" s="66">
        <v>1</v>
      </c>
      <c r="G123" s="66">
        <v>19</v>
      </c>
      <c r="H123" s="66">
        <f t="shared" si="0"/>
        <v>20</v>
      </c>
    </row>
    <row r="124" spans="1:8" x14ac:dyDescent="0.3">
      <c r="A124" s="64">
        <v>3</v>
      </c>
      <c r="B124" s="64" t="s">
        <v>84</v>
      </c>
      <c r="C124" s="64" t="s">
        <v>239</v>
      </c>
      <c r="D124" s="65" t="s">
        <v>240</v>
      </c>
      <c r="E124" s="66">
        <v>0</v>
      </c>
      <c r="F124" s="66">
        <v>2</v>
      </c>
      <c r="G124" s="66">
        <v>5</v>
      </c>
      <c r="H124" s="66">
        <f t="shared" si="0"/>
        <v>7</v>
      </c>
    </row>
    <row r="125" spans="1:8" x14ac:dyDescent="0.3">
      <c r="A125" s="64">
        <v>3</v>
      </c>
      <c r="B125" s="64" t="s">
        <v>84</v>
      </c>
      <c r="C125" s="64" t="s">
        <v>241</v>
      </c>
      <c r="D125" s="65" t="s">
        <v>242</v>
      </c>
      <c r="E125" s="66">
        <v>1</v>
      </c>
      <c r="F125" s="66">
        <v>10</v>
      </c>
      <c r="G125" s="66">
        <v>0</v>
      </c>
      <c r="H125" s="66">
        <f t="shared" si="0"/>
        <v>11</v>
      </c>
    </row>
    <row r="126" spans="1:8" x14ac:dyDescent="0.3">
      <c r="A126" s="64">
        <v>3</v>
      </c>
      <c r="B126" s="64" t="s">
        <v>84</v>
      </c>
      <c r="C126" s="64" t="s">
        <v>247</v>
      </c>
      <c r="D126" s="65" t="s">
        <v>248</v>
      </c>
      <c r="E126" s="66">
        <v>3</v>
      </c>
      <c r="F126" s="66">
        <v>3</v>
      </c>
      <c r="G126" s="66">
        <v>1</v>
      </c>
      <c r="H126" s="66">
        <f t="shared" si="0"/>
        <v>7</v>
      </c>
    </row>
    <row r="127" spans="1:8" x14ac:dyDescent="0.3">
      <c r="A127" s="64">
        <v>3</v>
      </c>
      <c r="B127" s="64" t="s">
        <v>84</v>
      </c>
      <c r="C127" s="64" t="s">
        <v>249</v>
      </c>
      <c r="D127" s="65" t="s">
        <v>250</v>
      </c>
      <c r="E127" s="66">
        <v>0</v>
      </c>
      <c r="F127" s="66">
        <v>2</v>
      </c>
      <c r="G127" s="66">
        <v>5</v>
      </c>
      <c r="H127" s="66">
        <f t="shared" si="0"/>
        <v>7</v>
      </c>
    </row>
    <row r="128" spans="1:8" x14ac:dyDescent="0.3">
      <c r="A128" s="64">
        <v>3</v>
      </c>
      <c r="B128" s="64" t="s">
        <v>84</v>
      </c>
      <c r="C128" s="64" t="s">
        <v>251</v>
      </c>
      <c r="D128" s="65" t="s">
        <v>252</v>
      </c>
      <c r="E128" s="66">
        <v>0</v>
      </c>
      <c r="F128" s="66">
        <v>3</v>
      </c>
      <c r="G128" s="66">
        <v>11</v>
      </c>
      <c r="H128" s="66">
        <f t="shared" si="0"/>
        <v>14</v>
      </c>
    </row>
    <row r="129" spans="1:8" x14ac:dyDescent="0.3">
      <c r="A129" s="64">
        <v>3</v>
      </c>
      <c r="B129" s="64" t="s">
        <v>84</v>
      </c>
      <c r="C129" s="64" t="s">
        <v>271</v>
      </c>
      <c r="D129" s="65" t="s">
        <v>272</v>
      </c>
      <c r="E129" s="66">
        <v>0</v>
      </c>
      <c r="F129" s="66">
        <v>2</v>
      </c>
      <c r="G129" s="66">
        <v>1</v>
      </c>
      <c r="H129" s="66">
        <f t="shared" si="0"/>
        <v>3</v>
      </c>
    </row>
    <row r="130" spans="1:8" x14ac:dyDescent="0.3">
      <c r="A130" s="64">
        <v>3</v>
      </c>
      <c r="B130" s="64" t="s">
        <v>84</v>
      </c>
      <c r="C130" s="64" t="s">
        <v>273</v>
      </c>
      <c r="D130" s="65" t="s">
        <v>274</v>
      </c>
      <c r="E130" s="66">
        <v>0</v>
      </c>
      <c r="F130" s="66">
        <v>2</v>
      </c>
      <c r="G130" s="66">
        <v>0</v>
      </c>
      <c r="H130" s="66">
        <f t="shared" si="0"/>
        <v>2</v>
      </c>
    </row>
    <row r="131" spans="1:8" x14ac:dyDescent="0.3">
      <c r="A131" s="64">
        <v>3</v>
      </c>
      <c r="B131" s="64" t="s">
        <v>84</v>
      </c>
      <c r="C131" s="64" t="s">
        <v>279</v>
      </c>
      <c r="D131" s="65" t="s">
        <v>280</v>
      </c>
      <c r="E131" s="66">
        <v>0</v>
      </c>
      <c r="F131" s="66">
        <v>0</v>
      </c>
      <c r="G131" s="66">
        <v>2</v>
      </c>
      <c r="H131" s="66">
        <f t="shared" si="0"/>
        <v>2</v>
      </c>
    </row>
    <row r="132" spans="1:8" x14ac:dyDescent="0.3">
      <c r="A132" s="64">
        <v>3</v>
      </c>
      <c r="B132" s="64" t="s">
        <v>84</v>
      </c>
      <c r="C132" s="64" t="s">
        <v>283</v>
      </c>
      <c r="D132" s="65" t="s">
        <v>284</v>
      </c>
      <c r="E132" s="66">
        <v>3</v>
      </c>
      <c r="F132" s="66">
        <v>1</v>
      </c>
      <c r="G132" s="66">
        <v>1</v>
      </c>
      <c r="H132" s="66">
        <f t="shared" si="0"/>
        <v>5</v>
      </c>
    </row>
    <row r="133" spans="1:8" x14ac:dyDescent="0.3">
      <c r="A133" s="64">
        <v>3</v>
      </c>
      <c r="B133" s="64" t="s">
        <v>84</v>
      </c>
      <c r="C133" s="64" t="s">
        <v>285</v>
      </c>
      <c r="D133" s="65" t="s">
        <v>286</v>
      </c>
      <c r="E133" s="66">
        <v>0</v>
      </c>
      <c r="F133" s="66">
        <v>3</v>
      </c>
      <c r="G133" s="66">
        <v>4</v>
      </c>
      <c r="H133" s="66">
        <f t="shared" si="0"/>
        <v>7</v>
      </c>
    </row>
    <row r="134" spans="1:8" x14ac:dyDescent="0.3">
      <c r="A134" s="64">
        <v>3</v>
      </c>
      <c r="B134" s="64" t="s">
        <v>84</v>
      </c>
      <c r="C134" s="64" t="s">
        <v>289</v>
      </c>
      <c r="D134" s="65" t="s">
        <v>290</v>
      </c>
      <c r="E134" s="66">
        <v>0</v>
      </c>
      <c r="F134" s="66">
        <v>3</v>
      </c>
      <c r="G134" s="66">
        <v>0</v>
      </c>
      <c r="H134" s="66">
        <f t="shared" si="0"/>
        <v>3</v>
      </c>
    </row>
    <row r="135" spans="1:8" x14ac:dyDescent="0.3">
      <c r="A135" s="64">
        <v>3</v>
      </c>
      <c r="B135" s="64" t="s">
        <v>84</v>
      </c>
      <c r="C135" s="64" t="s">
        <v>293</v>
      </c>
      <c r="D135" s="65" t="s">
        <v>294</v>
      </c>
      <c r="E135" s="66">
        <v>0</v>
      </c>
      <c r="F135" s="66">
        <v>1</v>
      </c>
      <c r="G135" s="66">
        <v>2</v>
      </c>
      <c r="H135" s="66">
        <f t="shared" si="0"/>
        <v>3</v>
      </c>
    </row>
    <row r="136" spans="1:8" x14ac:dyDescent="0.3">
      <c r="A136" s="64">
        <v>3</v>
      </c>
      <c r="B136" s="64" t="s">
        <v>84</v>
      </c>
      <c r="C136" s="64" t="s">
        <v>295</v>
      </c>
      <c r="D136" s="65" t="s">
        <v>296</v>
      </c>
      <c r="E136" s="66">
        <v>3</v>
      </c>
      <c r="F136" s="66">
        <v>0</v>
      </c>
      <c r="G136" s="66">
        <v>0</v>
      </c>
      <c r="H136" s="66">
        <f t="shared" si="0"/>
        <v>3</v>
      </c>
    </row>
    <row r="137" spans="1:8" x14ac:dyDescent="0.3">
      <c r="A137" s="64">
        <v>3</v>
      </c>
      <c r="B137" s="64" t="s">
        <v>84</v>
      </c>
      <c r="C137" s="64" t="s">
        <v>297</v>
      </c>
      <c r="D137" s="65" t="s">
        <v>298</v>
      </c>
      <c r="E137" s="66">
        <v>1</v>
      </c>
      <c r="F137" s="66">
        <v>5</v>
      </c>
      <c r="G137" s="66">
        <v>1</v>
      </c>
      <c r="H137" s="66">
        <f t="shared" si="0"/>
        <v>7</v>
      </c>
    </row>
    <row r="138" spans="1:8" x14ac:dyDescent="0.3">
      <c r="A138" s="64">
        <v>3</v>
      </c>
      <c r="B138" s="64" t="s">
        <v>84</v>
      </c>
      <c r="C138" s="64" t="s">
        <v>301</v>
      </c>
      <c r="D138" s="65" t="s">
        <v>302</v>
      </c>
      <c r="E138" s="66">
        <v>2</v>
      </c>
      <c r="F138" s="66">
        <v>2</v>
      </c>
      <c r="G138" s="66">
        <v>0</v>
      </c>
      <c r="H138" s="66">
        <f t="shared" si="0"/>
        <v>4</v>
      </c>
    </row>
    <row r="139" spans="1:8" x14ac:dyDescent="0.3">
      <c r="A139" s="64">
        <v>3</v>
      </c>
      <c r="B139" s="64" t="s">
        <v>84</v>
      </c>
      <c r="C139" s="64" t="s">
        <v>303</v>
      </c>
      <c r="D139" s="65" t="s">
        <v>304</v>
      </c>
      <c r="E139" s="66">
        <v>3</v>
      </c>
      <c r="F139" s="66">
        <v>10</v>
      </c>
      <c r="G139" s="66">
        <v>3</v>
      </c>
      <c r="H139" s="66">
        <f t="shared" si="0"/>
        <v>16</v>
      </c>
    </row>
    <row r="140" spans="1:8" x14ac:dyDescent="0.3">
      <c r="A140" s="64">
        <v>3</v>
      </c>
      <c r="B140" s="64" t="s">
        <v>84</v>
      </c>
      <c r="C140" s="64" t="s">
        <v>305</v>
      </c>
      <c r="D140" s="65" t="s">
        <v>306</v>
      </c>
      <c r="E140" s="66">
        <v>1</v>
      </c>
      <c r="F140" s="66">
        <v>8</v>
      </c>
      <c r="G140" s="66">
        <v>3</v>
      </c>
      <c r="H140" s="66">
        <f t="shared" si="0"/>
        <v>12</v>
      </c>
    </row>
    <row r="141" spans="1:8" x14ac:dyDescent="0.3">
      <c r="A141" s="64">
        <v>3</v>
      </c>
      <c r="B141" s="64" t="s">
        <v>84</v>
      </c>
      <c r="C141" s="64" t="s">
        <v>307</v>
      </c>
      <c r="D141" s="65" t="s">
        <v>308</v>
      </c>
      <c r="E141" s="66">
        <v>0</v>
      </c>
      <c r="F141" s="66">
        <v>5</v>
      </c>
      <c r="G141" s="66">
        <v>0</v>
      </c>
      <c r="H141" s="66">
        <f t="shared" si="0"/>
        <v>5</v>
      </c>
    </row>
    <row r="142" spans="1:8" x14ac:dyDescent="0.3">
      <c r="A142" s="64">
        <v>3</v>
      </c>
      <c r="B142" s="64" t="s">
        <v>84</v>
      </c>
      <c r="C142" s="64" t="s">
        <v>309</v>
      </c>
      <c r="D142" s="65" t="s">
        <v>310</v>
      </c>
      <c r="E142" s="66">
        <v>0</v>
      </c>
      <c r="F142" s="66">
        <v>1</v>
      </c>
      <c r="G142" s="66">
        <v>0</v>
      </c>
      <c r="H142" s="66">
        <f t="shared" si="0"/>
        <v>1</v>
      </c>
    </row>
    <row r="143" spans="1:8" x14ac:dyDescent="0.3">
      <c r="A143" s="64">
        <v>3</v>
      </c>
      <c r="B143" s="64" t="s">
        <v>84</v>
      </c>
      <c r="C143" s="64" t="s">
        <v>313</v>
      </c>
      <c r="D143" s="65" t="s">
        <v>314</v>
      </c>
      <c r="E143" s="66">
        <v>1</v>
      </c>
      <c r="F143" s="66">
        <v>0</v>
      </c>
      <c r="G143" s="66">
        <v>0</v>
      </c>
      <c r="H143" s="66">
        <f t="shared" si="0"/>
        <v>1</v>
      </c>
    </row>
    <row r="144" spans="1:8" x14ac:dyDescent="0.3">
      <c r="A144" s="64">
        <v>3</v>
      </c>
      <c r="B144" s="64" t="s">
        <v>84</v>
      </c>
      <c r="C144" s="64" t="s">
        <v>315</v>
      </c>
      <c r="D144" s="65" t="s">
        <v>316</v>
      </c>
      <c r="E144" s="66">
        <v>1</v>
      </c>
      <c r="F144" s="66">
        <v>0</v>
      </c>
      <c r="G144" s="66">
        <v>0</v>
      </c>
      <c r="H144" s="66">
        <f t="shared" si="0"/>
        <v>1</v>
      </c>
    </row>
    <row r="145" spans="1:8" x14ac:dyDescent="0.3">
      <c r="A145" s="64">
        <v>3</v>
      </c>
      <c r="B145" s="64" t="s">
        <v>84</v>
      </c>
      <c r="C145" s="64" t="s">
        <v>317</v>
      </c>
      <c r="D145" s="65" t="s">
        <v>318</v>
      </c>
      <c r="E145" s="66">
        <v>4</v>
      </c>
      <c r="F145" s="66">
        <v>13</v>
      </c>
      <c r="G145" s="66">
        <v>2</v>
      </c>
      <c r="H145" s="66">
        <f t="shared" si="0"/>
        <v>19</v>
      </c>
    </row>
    <row r="146" spans="1:8" x14ac:dyDescent="0.3">
      <c r="A146" s="64">
        <v>3</v>
      </c>
      <c r="B146" s="64" t="s">
        <v>84</v>
      </c>
      <c r="C146" s="64" t="s">
        <v>321</v>
      </c>
      <c r="D146" s="65" t="s">
        <v>322</v>
      </c>
      <c r="E146" s="66">
        <v>1</v>
      </c>
      <c r="F146" s="66">
        <v>1</v>
      </c>
      <c r="G146" s="66">
        <v>0</v>
      </c>
      <c r="H146" s="66">
        <f t="shared" si="0"/>
        <v>2</v>
      </c>
    </row>
    <row r="147" spans="1:8" x14ac:dyDescent="0.3">
      <c r="A147" s="64">
        <v>3</v>
      </c>
      <c r="B147" s="64" t="s">
        <v>84</v>
      </c>
      <c r="C147" s="64" t="s">
        <v>323</v>
      </c>
      <c r="D147" s="65" t="s">
        <v>324</v>
      </c>
      <c r="E147" s="66">
        <v>0</v>
      </c>
      <c r="F147" s="66">
        <v>5</v>
      </c>
      <c r="G147" s="66">
        <v>0</v>
      </c>
      <c r="H147" s="66">
        <f t="shared" si="0"/>
        <v>5</v>
      </c>
    </row>
    <row r="148" spans="1:8" x14ac:dyDescent="0.3">
      <c r="A148" s="64">
        <v>3</v>
      </c>
      <c r="B148" s="64" t="s">
        <v>84</v>
      </c>
      <c r="C148" s="64" t="s">
        <v>325</v>
      </c>
      <c r="D148" s="65" t="s">
        <v>326</v>
      </c>
      <c r="E148" s="66">
        <v>1</v>
      </c>
      <c r="F148" s="66">
        <v>0</v>
      </c>
      <c r="G148" s="66">
        <v>0</v>
      </c>
      <c r="H148" s="66">
        <f t="shared" si="0"/>
        <v>1</v>
      </c>
    </row>
    <row r="149" spans="1:8" x14ac:dyDescent="0.3">
      <c r="A149" s="64">
        <v>3</v>
      </c>
      <c r="B149" s="64" t="s">
        <v>84</v>
      </c>
      <c r="C149" s="64" t="s">
        <v>333</v>
      </c>
      <c r="D149" s="65" t="s">
        <v>334</v>
      </c>
      <c r="E149" s="66">
        <v>1</v>
      </c>
      <c r="F149" s="66">
        <v>3</v>
      </c>
      <c r="G149" s="66">
        <v>2</v>
      </c>
      <c r="H149" s="66">
        <f t="shared" si="0"/>
        <v>6</v>
      </c>
    </row>
    <row r="150" spans="1:8" x14ac:dyDescent="0.3">
      <c r="A150" s="64">
        <v>3</v>
      </c>
      <c r="B150" s="64" t="s">
        <v>84</v>
      </c>
      <c r="C150" s="64" t="s">
        <v>335</v>
      </c>
      <c r="D150" s="65" t="s">
        <v>336</v>
      </c>
      <c r="E150" s="66">
        <v>0</v>
      </c>
      <c r="F150" s="66">
        <v>2</v>
      </c>
      <c r="G150" s="66">
        <v>0</v>
      </c>
      <c r="H150" s="66">
        <f t="shared" si="0"/>
        <v>2</v>
      </c>
    </row>
    <row r="151" spans="1:8" x14ac:dyDescent="0.3">
      <c r="A151" s="64">
        <v>3</v>
      </c>
      <c r="B151" s="64" t="s">
        <v>84</v>
      </c>
      <c r="C151" s="64" t="s">
        <v>337</v>
      </c>
      <c r="D151" s="65" t="s">
        <v>338</v>
      </c>
      <c r="E151" s="66">
        <v>0</v>
      </c>
      <c r="F151" s="66">
        <v>3</v>
      </c>
      <c r="G151" s="66">
        <v>1</v>
      </c>
      <c r="H151" s="66">
        <f t="shared" si="0"/>
        <v>4</v>
      </c>
    </row>
    <row r="152" spans="1:8" x14ac:dyDescent="0.3">
      <c r="A152" s="64">
        <v>3</v>
      </c>
      <c r="B152" s="64" t="s">
        <v>84</v>
      </c>
      <c r="C152" s="64" t="s">
        <v>339</v>
      </c>
      <c r="D152" s="65" t="s">
        <v>340</v>
      </c>
      <c r="E152" s="66">
        <v>1</v>
      </c>
      <c r="F152" s="66">
        <v>7</v>
      </c>
      <c r="G152" s="66">
        <v>8</v>
      </c>
      <c r="H152" s="66">
        <f t="shared" si="0"/>
        <v>16</v>
      </c>
    </row>
    <row r="153" spans="1:8" x14ac:dyDescent="0.3">
      <c r="A153" s="64">
        <v>3</v>
      </c>
      <c r="B153" s="64" t="s">
        <v>84</v>
      </c>
      <c r="C153" s="64" t="s">
        <v>341</v>
      </c>
      <c r="D153" s="65" t="s">
        <v>342</v>
      </c>
      <c r="E153" s="66">
        <v>14</v>
      </c>
      <c r="F153" s="66">
        <v>15</v>
      </c>
      <c r="G153" s="66">
        <v>7</v>
      </c>
      <c r="H153" s="66">
        <f t="shared" si="0"/>
        <v>36</v>
      </c>
    </row>
    <row r="154" spans="1:8" x14ac:dyDescent="0.3">
      <c r="A154" s="64">
        <v>3</v>
      </c>
      <c r="B154" s="64" t="s">
        <v>84</v>
      </c>
      <c r="C154" s="64" t="s">
        <v>343</v>
      </c>
      <c r="D154" s="65" t="s">
        <v>344</v>
      </c>
      <c r="E154" s="66">
        <v>1</v>
      </c>
      <c r="F154" s="66">
        <v>0</v>
      </c>
      <c r="G154" s="66">
        <v>0</v>
      </c>
      <c r="H154" s="66">
        <f t="shared" si="0"/>
        <v>1</v>
      </c>
    </row>
    <row r="155" spans="1:8" x14ac:dyDescent="0.3">
      <c r="A155" s="64">
        <v>3</v>
      </c>
      <c r="B155" s="64" t="s">
        <v>84</v>
      </c>
      <c r="C155" s="64" t="s">
        <v>347</v>
      </c>
      <c r="D155" s="65" t="s">
        <v>348</v>
      </c>
      <c r="E155" s="66">
        <v>4</v>
      </c>
      <c r="F155" s="66">
        <v>1</v>
      </c>
      <c r="G155" s="66">
        <v>0</v>
      </c>
      <c r="H155" s="66">
        <f t="shared" si="0"/>
        <v>5</v>
      </c>
    </row>
    <row r="156" spans="1:8" x14ac:dyDescent="0.3">
      <c r="A156" s="64">
        <v>4</v>
      </c>
      <c r="B156" s="64" t="s">
        <v>85</v>
      </c>
      <c r="C156" s="64" t="s">
        <v>201</v>
      </c>
      <c r="D156" s="65" t="s">
        <v>202</v>
      </c>
      <c r="E156" s="66">
        <v>4</v>
      </c>
      <c r="F156" s="66">
        <v>6</v>
      </c>
      <c r="G156" s="66">
        <v>0</v>
      </c>
      <c r="H156" s="66">
        <f t="shared" si="0"/>
        <v>10</v>
      </c>
    </row>
    <row r="157" spans="1:8" x14ac:dyDescent="0.3">
      <c r="A157" s="64">
        <v>4</v>
      </c>
      <c r="B157" s="64" t="s">
        <v>85</v>
      </c>
      <c r="C157" s="64" t="s">
        <v>205</v>
      </c>
      <c r="D157" s="65" t="s">
        <v>206</v>
      </c>
      <c r="E157" s="66">
        <v>0</v>
      </c>
      <c r="F157" s="66">
        <v>2</v>
      </c>
      <c r="G157" s="66">
        <v>0</v>
      </c>
      <c r="H157" s="66">
        <f t="shared" si="0"/>
        <v>2</v>
      </c>
    </row>
    <row r="158" spans="1:8" x14ac:dyDescent="0.3">
      <c r="A158" s="64">
        <v>4</v>
      </c>
      <c r="B158" s="64" t="s">
        <v>85</v>
      </c>
      <c r="C158" s="64" t="s">
        <v>207</v>
      </c>
      <c r="D158" s="65" t="s">
        <v>208</v>
      </c>
      <c r="E158" s="66">
        <v>1</v>
      </c>
      <c r="F158" s="66">
        <v>3</v>
      </c>
      <c r="G158" s="66">
        <v>0</v>
      </c>
      <c r="H158" s="66">
        <f t="shared" si="0"/>
        <v>4</v>
      </c>
    </row>
    <row r="159" spans="1:8" x14ac:dyDescent="0.3">
      <c r="A159" s="64">
        <v>4</v>
      </c>
      <c r="B159" s="64" t="s">
        <v>85</v>
      </c>
      <c r="C159" s="64" t="s">
        <v>209</v>
      </c>
      <c r="D159" s="65" t="s">
        <v>210</v>
      </c>
      <c r="E159" s="66">
        <v>1</v>
      </c>
      <c r="F159" s="66">
        <v>1</v>
      </c>
      <c r="G159" s="66">
        <v>0</v>
      </c>
      <c r="H159" s="66">
        <f t="shared" si="0"/>
        <v>2</v>
      </c>
    </row>
    <row r="160" spans="1:8" x14ac:dyDescent="0.3">
      <c r="A160" s="64">
        <v>4</v>
      </c>
      <c r="B160" s="64" t="s">
        <v>85</v>
      </c>
      <c r="C160" s="64" t="s">
        <v>211</v>
      </c>
      <c r="D160" s="65" t="s">
        <v>212</v>
      </c>
      <c r="E160" s="66">
        <v>2</v>
      </c>
      <c r="F160" s="66">
        <v>2</v>
      </c>
      <c r="G160" s="66">
        <v>0</v>
      </c>
      <c r="H160" s="66">
        <f t="shared" si="0"/>
        <v>4</v>
      </c>
    </row>
    <row r="161" spans="1:8" x14ac:dyDescent="0.3">
      <c r="A161" s="64">
        <v>4</v>
      </c>
      <c r="B161" s="64" t="s">
        <v>85</v>
      </c>
      <c r="C161" s="64" t="s">
        <v>213</v>
      </c>
      <c r="D161" s="65" t="s">
        <v>214</v>
      </c>
      <c r="E161" s="66">
        <v>0</v>
      </c>
      <c r="F161" s="66">
        <v>2</v>
      </c>
      <c r="G161" s="66">
        <v>0</v>
      </c>
      <c r="H161" s="66">
        <f t="shared" si="0"/>
        <v>2</v>
      </c>
    </row>
    <row r="162" spans="1:8" x14ac:dyDescent="0.3">
      <c r="A162" s="64">
        <v>4</v>
      </c>
      <c r="B162" s="64" t="s">
        <v>85</v>
      </c>
      <c r="C162" s="64" t="s">
        <v>215</v>
      </c>
      <c r="D162" s="65" t="s">
        <v>216</v>
      </c>
      <c r="E162" s="66">
        <v>1</v>
      </c>
      <c r="F162" s="66">
        <v>1</v>
      </c>
      <c r="G162" s="66">
        <v>1</v>
      </c>
      <c r="H162" s="66">
        <f t="shared" si="0"/>
        <v>3</v>
      </c>
    </row>
    <row r="163" spans="1:8" x14ac:dyDescent="0.3">
      <c r="A163" s="64">
        <v>4</v>
      </c>
      <c r="B163" s="64" t="s">
        <v>85</v>
      </c>
      <c r="C163" s="64" t="s">
        <v>217</v>
      </c>
      <c r="D163" s="65" t="s">
        <v>218</v>
      </c>
      <c r="E163" s="66">
        <v>0</v>
      </c>
      <c r="F163" s="66">
        <v>2</v>
      </c>
      <c r="G163" s="66">
        <v>0</v>
      </c>
      <c r="H163" s="66">
        <f t="shared" si="0"/>
        <v>2</v>
      </c>
    </row>
    <row r="164" spans="1:8" x14ac:dyDescent="0.3">
      <c r="A164" s="64">
        <v>4</v>
      </c>
      <c r="B164" s="64" t="s">
        <v>85</v>
      </c>
      <c r="C164" s="64" t="s">
        <v>219</v>
      </c>
      <c r="D164" s="65" t="s">
        <v>220</v>
      </c>
      <c r="E164" s="66">
        <v>2</v>
      </c>
      <c r="F164" s="66">
        <v>2</v>
      </c>
      <c r="G164" s="66">
        <v>0</v>
      </c>
      <c r="H164" s="66">
        <f t="shared" si="0"/>
        <v>4</v>
      </c>
    </row>
    <row r="165" spans="1:8" x14ac:dyDescent="0.3">
      <c r="A165" s="64">
        <v>4</v>
      </c>
      <c r="B165" s="64" t="s">
        <v>85</v>
      </c>
      <c r="C165" s="64" t="s">
        <v>223</v>
      </c>
      <c r="D165" s="65" t="s">
        <v>224</v>
      </c>
      <c r="E165" s="66">
        <v>0</v>
      </c>
      <c r="F165" s="66">
        <v>4</v>
      </c>
      <c r="G165" s="66">
        <v>0</v>
      </c>
      <c r="H165" s="66">
        <f t="shared" si="0"/>
        <v>4</v>
      </c>
    </row>
    <row r="166" spans="1:8" x14ac:dyDescent="0.3">
      <c r="A166" s="64">
        <v>4</v>
      </c>
      <c r="B166" s="64" t="s">
        <v>85</v>
      </c>
      <c r="C166" s="64" t="s">
        <v>225</v>
      </c>
      <c r="D166" s="65" t="s">
        <v>226</v>
      </c>
      <c r="E166" s="66">
        <v>0</v>
      </c>
      <c r="F166" s="66">
        <v>1</v>
      </c>
      <c r="G166" s="66">
        <v>0</v>
      </c>
      <c r="H166" s="66">
        <f t="shared" si="0"/>
        <v>1</v>
      </c>
    </row>
    <row r="167" spans="1:8" x14ac:dyDescent="0.3">
      <c r="A167" s="64">
        <v>4</v>
      </c>
      <c r="B167" s="64" t="s">
        <v>85</v>
      </c>
      <c r="C167" s="64" t="s">
        <v>227</v>
      </c>
      <c r="D167" s="65" t="s">
        <v>228</v>
      </c>
      <c r="E167" s="66">
        <v>0</v>
      </c>
      <c r="F167" s="66">
        <v>9</v>
      </c>
      <c r="G167" s="66">
        <v>14</v>
      </c>
      <c r="H167" s="66">
        <f t="shared" si="0"/>
        <v>23</v>
      </c>
    </row>
    <row r="168" spans="1:8" x14ac:dyDescent="0.3">
      <c r="A168" s="64">
        <v>4</v>
      </c>
      <c r="B168" s="64" t="s">
        <v>85</v>
      </c>
      <c r="C168" s="64" t="s">
        <v>229</v>
      </c>
      <c r="D168" s="65" t="s">
        <v>230</v>
      </c>
      <c r="E168" s="66">
        <v>0</v>
      </c>
      <c r="F168" s="66">
        <v>0</v>
      </c>
      <c r="G168" s="66">
        <v>5</v>
      </c>
      <c r="H168" s="66">
        <f t="shared" si="0"/>
        <v>5</v>
      </c>
    </row>
    <row r="169" spans="1:8" x14ac:dyDescent="0.3">
      <c r="A169" s="64">
        <v>4</v>
      </c>
      <c r="B169" s="64" t="s">
        <v>85</v>
      </c>
      <c r="C169" s="64" t="s">
        <v>231</v>
      </c>
      <c r="D169" s="65" t="s">
        <v>232</v>
      </c>
      <c r="E169" s="66">
        <v>0</v>
      </c>
      <c r="F169" s="66">
        <v>2</v>
      </c>
      <c r="G169" s="66">
        <v>1</v>
      </c>
      <c r="H169" s="66">
        <f t="shared" si="0"/>
        <v>3</v>
      </c>
    </row>
    <row r="170" spans="1:8" x14ac:dyDescent="0.3">
      <c r="A170" s="64">
        <v>4</v>
      </c>
      <c r="B170" s="64" t="s">
        <v>85</v>
      </c>
      <c r="C170" s="64" t="s">
        <v>233</v>
      </c>
      <c r="D170" s="65" t="s">
        <v>234</v>
      </c>
      <c r="E170" s="66">
        <v>1</v>
      </c>
      <c r="F170" s="66">
        <v>0</v>
      </c>
      <c r="G170" s="66">
        <v>2</v>
      </c>
      <c r="H170" s="66">
        <f t="shared" si="0"/>
        <v>3</v>
      </c>
    </row>
    <row r="171" spans="1:8" x14ac:dyDescent="0.3">
      <c r="A171" s="64">
        <v>4</v>
      </c>
      <c r="B171" s="64" t="s">
        <v>85</v>
      </c>
      <c r="C171" s="64" t="s">
        <v>235</v>
      </c>
      <c r="D171" s="65" t="s">
        <v>236</v>
      </c>
      <c r="E171" s="66">
        <v>0</v>
      </c>
      <c r="F171" s="66">
        <v>0</v>
      </c>
      <c r="G171" s="66">
        <v>22</v>
      </c>
      <c r="H171" s="66">
        <f t="shared" si="0"/>
        <v>22</v>
      </c>
    </row>
    <row r="172" spans="1:8" x14ac:dyDescent="0.3">
      <c r="A172" s="64">
        <v>4</v>
      </c>
      <c r="B172" s="64" t="s">
        <v>85</v>
      </c>
      <c r="C172" s="64" t="s">
        <v>237</v>
      </c>
      <c r="D172" s="65" t="s">
        <v>238</v>
      </c>
      <c r="E172" s="66">
        <v>0</v>
      </c>
      <c r="F172" s="66">
        <v>1</v>
      </c>
      <c r="G172" s="66">
        <v>0</v>
      </c>
      <c r="H172" s="66">
        <f t="shared" si="0"/>
        <v>1</v>
      </c>
    </row>
    <row r="173" spans="1:8" x14ac:dyDescent="0.3">
      <c r="A173" s="64">
        <v>4</v>
      </c>
      <c r="B173" s="64" t="s">
        <v>85</v>
      </c>
      <c r="C173" s="64" t="s">
        <v>239</v>
      </c>
      <c r="D173" s="65" t="s">
        <v>240</v>
      </c>
      <c r="E173" s="66">
        <v>0</v>
      </c>
      <c r="F173" s="66">
        <v>3</v>
      </c>
      <c r="G173" s="66">
        <v>10</v>
      </c>
      <c r="H173" s="66">
        <f t="shared" si="0"/>
        <v>13</v>
      </c>
    </row>
    <row r="174" spans="1:8" x14ac:dyDescent="0.3">
      <c r="A174" s="64">
        <v>4</v>
      </c>
      <c r="B174" s="64" t="s">
        <v>85</v>
      </c>
      <c r="C174" s="64" t="s">
        <v>241</v>
      </c>
      <c r="D174" s="65" t="s">
        <v>242</v>
      </c>
      <c r="E174" s="66">
        <v>1</v>
      </c>
      <c r="F174" s="66">
        <v>11</v>
      </c>
      <c r="G174" s="66">
        <v>9</v>
      </c>
      <c r="H174" s="66">
        <f t="shared" si="0"/>
        <v>21</v>
      </c>
    </row>
    <row r="175" spans="1:8" x14ac:dyDescent="0.3">
      <c r="A175" s="64">
        <v>4</v>
      </c>
      <c r="B175" s="64" t="s">
        <v>85</v>
      </c>
      <c r="C175" s="64" t="s">
        <v>243</v>
      </c>
      <c r="D175" s="65" t="s">
        <v>244</v>
      </c>
      <c r="E175" s="66">
        <v>0</v>
      </c>
      <c r="F175" s="66">
        <v>3</v>
      </c>
      <c r="G175" s="66">
        <v>2</v>
      </c>
      <c r="H175" s="66">
        <f t="shared" si="0"/>
        <v>5</v>
      </c>
    </row>
    <row r="176" spans="1:8" x14ac:dyDescent="0.3">
      <c r="A176" s="64">
        <v>4</v>
      </c>
      <c r="B176" s="64" t="s">
        <v>85</v>
      </c>
      <c r="C176" s="64" t="s">
        <v>245</v>
      </c>
      <c r="D176" s="65" t="s">
        <v>246</v>
      </c>
      <c r="E176" s="66">
        <v>0</v>
      </c>
      <c r="F176" s="66">
        <v>1</v>
      </c>
      <c r="G176" s="66">
        <v>0</v>
      </c>
      <c r="H176" s="66">
        <f t="shared" si="0"/>
        <v>1</v>
      </c>
    </row>
    <row r="177" spans="1:8" x14ac:dyDescent="0.3">
      <c r="A177" s="64">
        <v>4</v>
      </c>
      <c r="B177" s="64" t="s">
        <v>85</v>
      </c>
      <c r="C177" s="64" t="s">
        <v>247</v>
      </c>
      <c r="D177" s="65" t="s">
        <v>248</v>
      </c>
      <c r="E177" s="66">
        <v>0</v>
      </c>
      <c r="F177" s="66">
        <v>8</v>
      </c>
      <c r="G177" s="66">
        <v>8</v>
      </c>
      <c r="H177" s="66">
        <f t="shared" si="0"/>
        <v>16</v>
      </c>
    </row>
    <row r="178" spans="1:8" x14ac:dyDescent="0.3">
      <c r="A178" s="64">
        <v>4</v>
      </c>
      <c r="B178" s="64" t="s">
        <v>85</v>
      </c>
      <c r="C178" s="64" t="s">
        <v>249</v>
      </c>
      <c r="D178" s="65" t="s">
        <v>250</v>
      </c>
      <c r="E178" s="66">
        <v>1</v>
      </c>
      <c r="F178" s="66">
        <v>2</v>
      </c>
      <c r="G178" s="66">
        <v>2</v>
      </c>
      <c r="H178" s="66">
        <f t="shared" si="0"/>
        <v>5</v>
      </c>
    </row>
    <row r="179" spans="1:8" x14ac:dyDescent="0.3">
      <c r="A179" s="64">
        <v>4</v>
      </c>
      <c r="B179" s="64" t="s">
        <v>85</v>
      </c>
      <c r="C179" s="64" t="s">
        <v>251</v>
      </c>
      <c r="D179" s="65" t="s">
        <v>252</v>
      </c>
      <c r="E179" s="66">
        <v>0</v>
      </c>
      <c r="F179" s="66">
        <v>6</v>
      </c>
      <c r="G179" s="66">
        <v>20</v>
      </c>
      <c r="H179" s="66">
        <f t="shared" si="0"/>
        <v>26</v>
      </c>
    </row>
    <row r="180" spans="1:8" x14ac:dyDescent="0.3">
      <c r="A180" s="64">
        <v>4</v>
      </c>
      <c r="B180" s="64" t="s">
        <v>85</v>
      </c>
      <c r="C180" s="64" t="s">
        <v>271</v>
      </c>
      <c r="D180" s="65" t="s">
        <v>272</v>
      </c>
      <c r="E180" s="66">
        <v>0</v>
      </c>
      <c r="F180" s="66">
        <v>1</v>
      </c>
      <c r="G180" s="66">
        <v>1</v>
      </c>
      <c r="H180" s="66">
        <f t="shared" si="0"/>
        <v>2</v>
      </c>
    </row>
    <row r="181" spans="1:8" x14ac:dyDescent="0.3">
      <c r="A181" s="64">
        <v>4</v>
      </c>
      <c r="B181" s="64" t="s">
        <v>85</v>
      </c>
      <c r="C181" s="64" t="s">
        <v>804</v>
      </c>
      <c r="D181" s="65" t="s">
        <v>805</v>
      </c>
      <c r="E181" s="66">
        <v>0</v>
      </c>
      <c r="F181" s="66">
        <v>2</v>
      </c>
      <c r="G181" s="66">
        <v>0</v>
      </c>
      <c r="H181" s="66">
        <f t="shared" si="0"/>
        <v>2</v>
      </c>
    </row>
    <row r="182" spans="1:8" x14ac:dyDescent="0.3">
      <c r="A182" s="64">
        <v>4</v>
      </c>
      <c r="B182" s="64" t="s">
        <v>85</v>
      </c>
      <c r="C182" s="64" t="s">
        <v>273</v>
      </c>
      <c r="D182" s="65" t="s">
        <v>274</v>
      </c>
      <c r="E182" s="66">
        <v>0</v>
      </c>
      <c r="F182" s="66">
        <v>1</v>
      </c>
      <c r="G182" s="66">
        <v>3</v>
      </c>
      <c r="H182" s="66">
        <f t="shared" si="0"/>
        <v>4</v>
      </c>
    </row>
    <row r="183" spans="1:8" x14ac:dyDescent="0.3">
      <c r="A183" s="64">
        <v>4</v>
      </c>
      <c r="B183" s="64" t="s">
        <v>85</v>
      </c>
      <c r="C183" s="64" t="s">
        <v>275</v>
      </c>
      <c r="D183" s="65" t="s">
        <v>276</v>
      </c>
      <c r="E183" s="66">
        <v>0</v>
      </c>
      <c r="F183" s="66">
        <v>1</v>
      </c>
      <c r="G183" s="66">
        <v>0</v>
      </c>
      <c r="H183" s="66">
        <f t="shared" si="0"/>
        <v>1</v>
      </c>
    </row>
    <row r="184" spans="1:8" x14ac:dyDescent="0.3">
      <c r="A184" s="64">
        <v>4</v>
      </c>
      <c r="B184" s="64" t="s">
        <v>85</v>
      </c>
      <c r="C184" s="64" t="s">
        <v>283</v>
      </c>
      <c r="D184" s="65" t="s">
        <v>284</v>
      </c>
      <c r="E184" s="66">
        <v>2</v>
      </c>
      <c r="F184" s="66">
        <v>0</v>
      </c>
      <c r="G184" s="66">
        <v>2</v>
      </c>
      <c r="H184" s="66">
        <f t="shared" si="0"/>
        <v>4</v>
      </c>
    </row>
    <row r="185" spans="1:8" x14ac:dyDescent="0.3">
      <c r="A185" s="64">
        <v>4</v>
      </c>
      <c r="B185" s="64" t="s">
        <v>85</v>
      </c>
      <c r="C185" s="64" t="s">
        <v>285</v>
      </c>
      <c r="D185" s="65" t="s">
        <v>286</v>
      </c>
      <c r="E185" s="66">
        <v>1</v>
      </c>
      <c r="F185" s="66">
        <v>1</v>
      </c>
      <c r="G185" s="66">
        <v>35</v>
      </c>
      <c r="H185" s="66">
        <f t="shared" si="0"/>
        <v>37</v>
      </c>
    </row>
    <row r="186" spans="1:8" x14ac:dyDescent="0.3">
      <c r="A186" s="64">
        <v>4</v>
      </c>
      <c r="B186" s="64" t="s">
        <v>85</v>
      </c>
      <c r="C186" s="64" t="s">
        <v>289</v>
      </c>
      <c r="D186" s="65" t="s">
        <v>290</v>
      </c>
      <c r="E186" s="66">
        <v>1</v>
      </c>
      <c r="F186" s="66">
        <v>1</v>
      </c>
      <c r="G186" s="66">
        <v>0</v>
      </c>
      <c r="H186" s="66">
        <f t="shared" si="0"/>
        <v>2</v>
      </c>
    </row>
    <row r="187" spans="1:8" x14ac:dyDescent="0.3">
      <c r="A187" s="64">
        <v>4</v>
      </c>
      <c r="B187" s="64" t="s">
        <v>85</v>
      </c>
      <c r="C187" s="64" t="s">
        <v>291</v>
      </c>
      <c r="D187" s="65" t="s">
        <v>292</v>
      </c>
      <c r="E187" s="66">
        <v>0</v>
      </c>
      <c r="F187" s="66">
        <v>0</v>
      </c>
      <c r="G187" s="66">
        <v>1</v>
      </c>
      <c r="H187" s="66">
        <f t="shared" si="0"/>
        <v>1</v>
      </c>
    </row>
    <row r="188" spans="1:8" x14ac:dyDescent="0.3">
      <c r="A188" s="64">
        <v>4</v>
      </c>
      <c r="B188" s="64" t="s">
        <v>85</v>
      </c>
      <c r="C188" s="64" t="s">
        <v>293</v>
      </c>
      <c r="D188" s="65" t="s">
        <v>294</v>
      </c>
      <c r="E188" s="66">
        <v>1</v>
      </c>
      <c r="F188" s="66">
        <v>3</v>
      </c>
      <c r="G188" s="66">
        <v>1</v>
      </c>
      <c r="H188" s="66">
        <f t="shared" si="0"/>
        <v>5</v>
      </c>
    </row>
    <row r="189" spans="1:8" x14ac:dyDescent="0.3">
      <c r="A189" s="64">
        <v>4</v>
      </c>
      <c r="B189" s="64" t="s">
        <v>85</v>
      </c>
      <c r="C189" s="64" t="s">
        <v>295</v>
      </c>
      <c r="D189" s="65" t="s">
        <v>296</v>
      </c>
      <c r="E189" s="66">
        <v>2</v>
      </c>
      <c r="F189" s="66">
        <v>0</v>
      </c>
      <c r="G189" s="66">
        <v>1</v>
      </c>
      <c r="H189" s="66">
        <f t="shared" si="0"/>
        <v>3</v>
      </c>
    </row>
    <row r="190" spans="1:8" x14ac:dyDescent="0.3">
      <c r="A190" s="64">
        <v>4</v>
      </c>
      <c r="B190" s="64" t="s">
        <v>85</v>
      </c>
      <c r="C190" s="64" t="s">
        <v>297</v>
      </c>
      <c r="D190" s="65" t="s">
        <v>298</v>
      </c>
      <c r="E190" s="66">
        <v>1</v>
      </c>
      <c r="F190" s="66">
        <v>8</v>
      </c>
      <c r="G190" s="66">
        <v>1</v>
      </c>
      <c r="H190" s="66">
        <f t="shared" ref="H190:H253" si="1">SUM(E190:G190)</f>
        <v>10</v>
      </c>
    </row>
    <row r="191" spans="1:8" x14ac:dyDescent="0.3">
      <c r="A191" s="64">
        <v>4</v>
      </c>
      <c r="B191" s="64" t="s">
        <v>85</v>
      </c>
      <c r="C191" s="64" t="s">
        <v>301</v>
      </c>
      <c r="D191" s="65" t="s">
        <v>302</v>
      </c>
      <c r="E191" s="66">
        <v>1</v>
      </c>
      <c r="F191" s="66">
        <v>1</v>
      </c>
      <c r="G191" s="66">
        <v>0</v>
      </c>
      <c r="H191" s="66">
        <f t="shared" si="1"/>
        <v>2</v>
      </c>
    </row>
    <row r="192" spans="1:8" x14ac:dyDescent="0.3">
      <c r="A192" s="64">
        <v>4</v>
      </c>
      <c r="B192" s="64" t="s">
        <v>85</v>
      </c>
      <c r="C192" s="64" t="s">
        <v>303</v>
      </c>
      <c r="D192" s="65" t="s">
        <v>304</v>
      </c>
      <c r="E192" s="66">
        <v>0</v>
      </c>
      <c r="F192" s="66">
        <v>8</v>
      </c>
      <c r="G192" s="66">
        <v>5</v>
      </c>
      <c r="H192" s="66">
        <f t="shared" si="1"/>
        <v>13</v>
      </c>
    </row>
    <row r="193" spans="1:8" x14ac:dyDescent="0.3">
      <c r="A193" s="64">
        <v>4</v>
      </c>
      <c r="B193" s="64" t="s">
        <v>85</v>
      </c>
      <c r="C193" s="64" t="s">
        <v>305</v>
      </c>
      <c r="D193" s="65" t="s">
        <v>306</v>
      </c>
      <c r="E193" s="66">
        <v>0</v>
      </c>
      <c r="F193" s="66">
        <v>7</v>
      </c>
      <c r="G193" s="66">
        <v>1</v>
      </c>
      <c r="H193" s="66">
        <f t="shared" si="1"/>
        <v>8</v>
      </c>
    </row>
    <row r="194" spans="1:8" x14ac:dyDescent="0.3">
      <c r="A194" s="64">
        <v>4</v>
      </c>
      <c r="B194" s="64" t="s">
        <v>85</v>
      </c>
      <c r="C194" s="64" t="s">
        <v>307</v>
      </c>
      <c r="D194" s="65" t="s">
        <v>308</v>
      </c>
      <c r="E194" s="66">
        <v>0</v>
      </c>
      <c r="F194" s="66">
        <v>7</v>
      </c>
      <c r="G194" s="66">
        <v>4</v>
      </c>
      <c r="H194" s="66">
        <f t="shared" si="1"/>
        <v>11</v>
      </c>
    </row>
    <row r="195" spans="1:8" x14ac:dyDescent="0.3">
      <c r="A195" s="64">
        <v>4</v>
      </c>
      <c r="B195" s="64" t="s">
        <v>85</v>
      </c>
      <c r="C195" s="64" t="s">
        <v>313</v>
      </c>
      <c r="D195" s="65" t="s">
        <v>314</v>
      </c>
      <c r="E195" s="66">
        <v>1</v>
      </c>
      <c r="F195" s="66">
        <v>0</v>
      </c>
      <c r="G195" s="66">
        <v>0</v>
      </c>
      <c r="H195" s="66">
        <f t="shared" si="1"/>
        <v>1</v>
      </c>
    </row>
    <row r="196" spans="1:8" x14ac:dyDescent="0.3">
      <c r="A196" s="64">
        <v>4</v>
      </c>
      <c r="B196" s="64" t="s">
        <v>85</v>
      </c>
      <c r="C196" s="64" t="s">
        <v>315</v>
      </c>
      <c r="D196" s="65" t="s">
        <v>316</v>
      </c>
      <c r="E196" s="66">
        <v>0</v>
      </c>
      <c r="F196" s="66">
        <v>2</v>
      </c>
      <c r="G196" s="66">
        <v>0</v>
      </c>
      <c r="H196" s="66">
        <f t="shared" si="1"/>
        <v>2</v>
      </c>
    </row>
    <row r="197" spans="1:8" x14ac:dyDescent="0.3">
      <c r="A197" s="64">
        <v>4</v>
      </c>
      <c r="B197" s="64" t="s">
        <v>85</v>
      </c>
      <c r="C197" s="64" t="s">
        <v>317</v>
      </c>
      <c r="D197" s="65" t="s">
        <v>318</v>
      </c>
      <c r="E197" s="66">
        <v>1</v>
      </c>
      <c r="F197" s="66">
        <v>5</v>
      </c>
      <c r="G197" s="66">
        <v>1</v>
      </c>
      <c r="H197" s="66">
        <f t="shared" si="1"/>
        <v>7</v>
      </c>
    </row>
    <row r="198" spans="1:8" x14ac:dyDescent="0.3">
      <c r="A198" s="64">
        <v>4</v>
      </c>
      <c r="B198" s="64" t="s">
        <v>85</v>
      </c>
      <c r="C198" s="64" t="s">
        <v>319</v>
      </c>
      <c r="D198" s="65" t="s">
        <v>320</v>
      </c>
      <c r="E198" s="66">
        <v>0</v>
      </c>
      <c r="F198" s="66">
        <v>1</v>
      </c>
      <c r="G198" s="66">
        <v>1</v>
      </c>
      <c r="H198" s="66">
        <f t="shared" si="1"/>
        <v>2</v>
      </c>
    </row>
    <row r="199" spans="1:8" x14ac:dyDescent="0.3">
      <c r="A199" s="64">
        <v>4</v>
      </c>
      <c r="B199" s="64" t="s">
        <v>85</v>
      </c>
      <c r="C199" s="64" t="s">
        <v>321</v>
      </c>
      <c r="D199" s="65" t="s">
        <v>322</v>
      </c>
      <c r="E199" s="66">
        <v>2</v>
      </c>
      <c r="F199" s="66">
        <v>7</v>
      </c>
      <c r="G199" s="66">
        <v>3</v>
      </c>
      <c r="H199" s="66">
        <f t="shared" si="1"/>
        <v>12</v>
      </c>
    </row>
    <row r="200" spans="1:8" x14ac:dyDescent="0.3">
      <c r="A200" s="64">
        <v>4</v>
      </c>
      <c r="B200" s="64" t="s">
        <v>85</v>
      </c>
      <c r="C200" s="64" t="s">
        <v>323</v>
      </c>
      <c r="D200" s="65" t="s">
        <v>324</v>
      </c>
      <c r="E200" s="66">
        <v>5</v>
      </c>
      <c r="F200" s="66">
        <v>4</v>
      </c>
      <c r="G200" s="66">
        <v>1</v>
      </c>
      <c r="H200" s="66">
        <f t="shared" si="1"/>
        <v>10</v>
      </c>
    </row>
    <row r="201" spans="1:8" x14ac:dyDescent="0.3">
      <c r="A201" s="64">
        <v>4</v>
      </c>
      <c r="B201" s="64" t="s">
        <v>85</v>
      </c>
      <c r="C201" s="64" t="s">
        <v>325</v>
      </c>
      <c r="D201" s="65" t="s">
        <v>326</v>
      </c>
      <c r="E201" s="66">
        <v>1</v>
      </c>
      <c r="F201" s="66">
        <v>1</v>
      </c>
      <c r="G201" s="66">
        <v>1</v>
      </c>
      <c r="H201" s="66">
        <f t="shared" si="1"/>
        <v>3</v>
      </c>
    </row>
    <row r="202" spans="1:8" x14ac:dyDescent="0.3">
      <c r="A202" s="64">
        <v>4</v>
      </c>
      <c r="B202" s="64" t="s">
        <v>85</v>
      </c>
      <c r="C202" s="64" t="s">
        <v>333</v>
      </c>
      <c r="D202" s="65" t="s">
        <v>334</v>
      </c>
      <c r="E202" s="66">
        <v>0</v>
      </c>
      <c r="F202" s="66">
        <v>3</v>
      </c>
      <c r="G202" s="66">
        <v>7</v>
      </c>
      <c r="H202" s="66">
        <f t="shared" si="1"/>
        <v>10</v>
      </c>
    </row>
    <row r="203" spans="1:8" x14ac:dyDescent="0.3">
      <c r="A203" s="64">
        <v>4</v>
      </c>
      <c r="B203" s="64" t="s">
        <v>85</v>
      </c>
      <c r="C203" s="64" t="s">
        <v>335</v>
      </c>
      <c r="D203" s="65" t="s">
        <v>336</v>
      </c>
      <c r="E203" s="66">
        <v>0</v>
      </c>
      <c r="F203" s="66">
        <v>1</v>
      </c>
      <c r="G203" s="66">
        <v>0</v>
      </c>
      <c r="H203" s="66">
        <f t="shared" si="1"/>
        <v>1</v>
      </c>
    </row>
    <row r="204" spans="1:8" x14ac:dyDescent="0.3">
      <c r="A204" s="64">
        <v>4</v>
      </c>
      <c r="B204" s="64" t="s">
        <v>85</v>
      </c>
      <c r="C204" s="64" t="s">
        <v>337</v>
      </c>
      <c r="D204" s="65" t="s">
        <v>338</v>
      </c>
      <c r="E204" s="66">
        <v>0</v>
      </c>
      <c r="F204" s="66">
        <v>0</v>
      </c>
      <c r="G204" s="66">
        <v>1</v>
      </c>
      <c r="H204" s="66">
        <f t="shared" si="1"/>
        <v>1</v>
      </c>
    </row>
    <row r="205" spans="1:8" x14ac:dyDescent="0.3">
      <c r="A205" s="64">
        <v>4</v>
      </c>
      <c r="B205" s="64" t="s">
        <v>85</v>
      </c>
      <c r="C205" s="64" t="s">
        <v>339</v>
      </c>
      <c r="D205" s="65" t="s">
        <v>340</v>
      </c>
      <c r="E205" s="66">
        <v>1</v>
      </c>
      <c r="F205" s="66">
        <v>9</v>
      </c>
      <c r="G205" s="66">
        <v>17</v>
      </c>
      <c r="H205" s="66">
        <f t="shared" si="1"/>
        <v>27</v>
      </c>
    </row>
    <row r="206" spans="1:8" x14ac:dyDescent="0.3">
      <c r="A206" s="64">
        <v>4</v>
      </c>
      <c r="B206" s="64" t="s">
        <v>85</v>
      </c>
      <c r="C206" s="64" t="s">
        <v>341</v>
      </c>
      <c r="D206" s="65" t="s">
        <v>342</v>
      </c>
      <c r="E206" s="66">
        <v>5</v>
      </c>
      <c r="F206" s="66">
        <v>14</v>
      </c>
      <c r="G206" s="66">
        <v>3</v>
      </c>
      <c r="H206" s="66">
        <f t="shared" si="1"/>
        <v>22</v>
      </c>
    </row>
    <row r="207" spans="1:8" x14ac:dyDescent="0.3">
      <c r="A207" s="64">
        <v>4</v>
      </c>
      <c r="B207" s="64" t="s">
        <v>85</v>
      </c>
      <c r="C207" s="64" t="s">
        <v>343</v>
      </c>
      <c r="D207" s="65" t="s">
        <v>344</v>
      </c>
      <c r="E207" s="66">
        <v>0</v>
      </c>
      <c r="F207" s="66">
        <v>3</v>
      </c>
      <c r="G207" s="66">
        <v>0</v>
      </c>
      <c r="H207" s="66">
        <f t="shared" si="1"/>
        <v>3</v>
      </c>
    </row>
    <row r="208" spans="1:8" x14ac:dyDescent="0.3">
      <c r="A208" s="64">
        <v>4</v>
      </c>
      <c r="B208" s="64" t="s">
        <v>85</v>
      </c>
      <c r="C208" s="64" t="s">
        <v>347</v>
      </c>
      <c r="D208" s="65" t="s">
        <v>348</v>
      </c>
      <c r="E208" s="66">
        <v>2</v>
      </c>
      <c r="F208" s="66">
        <v>2</v>
      </c>
      <c r="G208" s="66">
        <v>1</v>
      </c>
      <c r="H208" s="66">
        <f t="shared" si="1"/>
        <v>5</v>
      </c>
    </row>
    <row r="209" spans="1:8" x14ac:dyDescent="0.3">
      <c r="A209" s="64">
        <v>5</v>
      </c>
      <c r="B209" s="64" t="s">
        <v>86</v>
      </c>
      <c r="C209" s="64" t="s">
        <v>205</v>
      </c>
      <c r="D209" s="65" t="s">
        <v>206</v>
      </c>
      <c r="E209" s="66">
        <v>0</v>
      </c>
      <c r="F209" s="66">
        <v>1</v>
      </c>
      <c r="G209" s="66">
        <v>0</v>
      </c>
      <c r="H209" s="66">
        <f t="shared" si="1"/>
        <v>1</v>
      </c>
    </row>
    <row r="210" spans="1:8" x14ac:dyDescent="0.3">
      <c r="A210" s="64">
        <v>5</v>
      </c>
      <c r="B210" s="64" t="s">
        <v>86</v>
      </c>
      <c r="C210" s="64" t="s">
        <v>207</v>
      </c>
      <c r="D210" s="65" t="s">
        <v>208</v>
      </c>
      <c r="E210" s="66">
        <v>1</v>
      </c>
      <c r="F210" s="66">
        <v>0</v>
      </c>
      <c r="G210" s="66">
        <v>0</v>
      </c>
      <c r="H210" s="66">
        <f t="shared" si="1"/>
        <v>1</v>
      </c>
    </row>
    <row r="211" spans="1:8" x14ac:dyDescent="0.3">
      <c r="A211" s="64">
        <v>5</v>
      </c>
      <c r="B211" s="64" t="s">
        <v>86</v>
      </c>
      <c r="C211" s="64" t="s">
        <v>209</v>
      </c>
      <c r="D211" s="65" t="s">
        <v>210</v>
      </c>
      <c r="E211" s="66">
        <v>1</v>
      </c>
      <c r="F211" s="66">
        <v>0</v>
      </c>
      <c r="G211" s="66">
        <v>0</v>
      </c>
      <c r="H211" s="66">
        <f t="shared" si="1"/>
        <v>1</v>
      </c>
    </row>
    <row r="212" spans="1:8" x14ac:dyDescent="0.3">
      <c r="A212" s="64">
        <v>5</v>
      </c>
      <c r="B212" s="64" t="s">
        <v>86</v>
      </c>
      <c r="C212" s="64" t="s">
        <v>213</v>
      </c>
      <c r="D212" s="65" t="s">
        <v>214</v>
      </c>
      <c r="E212" s="66">
        <v>0</v>
      </c>
      <c r="F212" s="66">
        <v>1</v>
      </c>
      <c r="G212" s="66">
        <v>1</v>
      </c>
      <c r="H212" s="66">
        <f t="shared" si="1"/>
        <v>2</v>
      </c>
    </row>
    <row r="213" spans="1:8" x14ac:dyDescent="0.3">
      <c r="A213" s="64">
        <v>5</v>
      </c>
      <c r="B213" s="64" t="s">
        <v>86</v>
      </c>
      <c r="C213" s="64" t="s">
        <v>215</v>
      </c>
      <c r="D213" s="65" t="s">
        <v>216</v>
      </c>
      <c r="E213" s="66">
        <v>0</v>
      </c>
      <c r="F213" s="66">
        <v>1</v>
      </c>
      <c r="G213" s="66">
        <v>0</v>
      </c>
      <c r="H213" s="66">
        <f t="shared" si="1"/>
        <v>1</v>
      </c>
    </row>
    <row r="214" spans="1:8" x14ac:dyDescent="0.3">
      <c r="A214" s="64">
        <v>5</v>
      </c>
      <c r="B214" s="64" t="s">
        <v>86</v>
      </c>
      <c r="C214" s="64" t="s">
        <v>217</v>
      </c>
      <c r="D214" s="65" t="s">
        <v>218</v>
      </c>
      <c r="E214" s="66">
        <v>1</v>
      </c>
      <c r="F214" s="66">
        <v>2</v>
      </c>
      <c r="G214" s="66">
        <v>0</v>
      </c>
      <c r="H214" s="66">
        <f t="shared" si="1"/>
        <v>3</v>
      </c>
    </row>
    <row r="215" spans="1:8" x14ac:dyDescent="0.3">
      <c r="A215" s="64">
        <v>5</v>
      </c>
      <c r="B215" s="64" t="s">
        <v>86</v>
      </c>
      <c r="C215" s="64" t="s">
        <v>219</v>
      </c>
      <c r="D215" s="65" t="s">
        <v>220</v>
      </c>
      <c r="E215" s="66">
        <v>0</v>
      </c>
      <c r="F215" s="66">
        <v>2</v>
      </c>
      <c r="G215" s="66">
        <v>0</v>
      </c>
      <c r="H215" s="66">
        <f t="shared" si="1"/>
        <v>2</v>
      </c>
    </row>
    <row r="216" spans="1:8" x14ac:dyDescent="0.3">
      <c r="A216" s="64">
        <v>5</v>
      </c>
      <c r="B216" s="64" t="s">
        <v>86</v>
      </c>
      <c r="C216" s="64" t="s">
        <v>221</v>
      </c>
      <c r="D216" s="65" t="s">
        <v>222</v>
      </c>
      <c r="E216" s="66">
        <v>0</v>
      </c>
      <c r="F216" s="66">
        <v>1</v>
      </c>
      <c r="G216" s="66">
        <v>0</v>
      </c>
      <c r="H216" s="66">
        <f t="shared" si="1"/>
        <v>1</v>
      </c>
    </row>
    <row r="217" spans="1:8" x14ac:dyDescent="0.3">
      <c r="A217" s="64">
        <v>5</v>
      </c>
      <c r="B217" s="64" t="s">
        <v>86</v>
      </c>
      <c r="C217" s="64" t="s">
        <v>223</v>
      </c>
      <c r="D217" s="65" t="s">
        <v>224</v>
      </c>
      <c r="E217" s="66">
        <v>1</v>
      </c>
      <c r="F217" s="66">
        <v>4</v>
      </c>
      <c r="G217" s="66">
        <v>0</v>
      </c>
      <c r="H217" s="66">
        <f t="shared" si="1"/>
        <v>5</v>
      </c>
    </row>
    <row r="218" spans="1:8" x14ac:dyDescent="0.3">
      <c r="A218" s="64">
        <v>5</v>
      </c>
      <c r="B218" s="64" t="s">
        <v>86</v>
      </c>
      <c r="C218" s="64" t="s">
        <v>227</v>
      </c>
      <c r="D218" s="65" t="s">
        <v>228</v>
      </c>
      <c r="E218" s="66">
        <v>0</v>
      </c>
      <c r="F218" s="66">
        <v>1</v>
      </c>
      <c r="G218" s="66">
        <v>8</v>
      </c>
      <c r="H218" s="66">
        <f t="shared" si="1"/>
        <v>9</v>
      </c>
    </row>
    <row r="219" spans="1:8" x14ac:dyDescent="0.3">
      <c r="A219" s="64">
        <v>5</v>
      </c>
      <c r="B219" s="64" t="s">
        <v>86</v>
      </c>
      <c r="C219" s="64" t="s">
        <v>229</v>
      </c>
      <c r="D219" s="65" t="s">
        <v>230</v>
      </c>
      <c r="E219" s="66">
        <v>0</v>
      </c>
      <c r="F219" s="66">
        <v>1</v>
      </c>
      <c r="G219" s="66">
        <v>0</v>
      </c>
      <c r="H219" s="66">
        <f t="shared" si="1"/>
        <v>1</v>
      </c>
    </row>
    <row r="220" spans="1:8" x14ac:dyDescent="0.3">
      <c r="A220" s="64">
        <v>5</v>
      </c>
      <c r="B220" s="64" t="s">
        <v>86</v>
      </c>
      <c r="C220" s="64" t="s">
        <v>235</v>
      </c>
      <c r="D220" s="65" t="s">
        <v>236</v>
      </c>
      <c r="E220" s="66">
        <v>0</v>
      </c>
      <c r="F220" s="66">
        <v>0</v>
      </c>
      <c r="G220" s="66">
        <v>4</v>
      </c>
      <c r="H220" s="66">
        <f t="shared" si="1"/>
        <v>4</v>
      </c>
    </row>
    <row r="221" spans="1:8" x14ac:dyDescent="0.3">
      <c r="A221" s="64">
        <v>5</v>
      </c>
      <c r="B221" s="64" t="s">
        <v>86</v>
      </c>
      <c r="C221" s="64" t="s">
        <v>237</v>
      </c>
      <c r="D221" s="65" t="s">
        <v>238</v>
      </c>
      <c r="E221" s="66">
        <v>1</v>
      </c>
      <c r="F221" s="66">
        <v>0</v>
      </c>
      <c r="G221" s="66">
        <v>0</v>
      </c>
      <c r="H221" s="66">
        <f t="shared" si="1"/>
        <v>1</v>
      </c>
    </row>
    <row r="222" spans="1:8" x14ac:dyDescent="0.3">
      <c r="A222" s="64">
        <v>5</v>
      </c>
      <c r="B222" s="64" t="s">
        <v>86</v>
      </c>
      <c r="C222" s="64" t="s">
        <v>239</v>
      </c>
      <c r="D222" s="65" t="s">
        <v>240</v>
      </c>
      <c r="E222" s="66">
        <v>0</v>
      </c>
      <c r="F222" s="66">
        <v>0</v>
      </c>
      <c r="G222" s="66">
        <v>1</v>
      </c>
      <c r="H222" s="66">
        <f t="shared" si="1"/>
        <v>1</v>
      </c>
    </row>
    <row r="223" spans="1:8" x14ac:dyDescent="0.3">
      <c r="A223" s="64">
        <v>5</v>
      </c>
      <c r="B223" s="64" t="s">
        <v>86</v>
      </c>
      <c r="C223" s="64" t="s">
        <v>241</v>
      </c>
      <c r="D223" s="65" t="s">
        <v>242</v>
      </c>
      <c r="E223" s="66">
        <v>0</v>
      </c>
      <c r="F223" s="66">
        <v>2</v>
      </c>
      <c r="G223" s="66">
        <v>0</v>
      </c>
      <c r="H223" s="66">
        <f t="shared" si="1"/>
        <v>2</v>
      </c>
    </row>
    <row r="224" spans="1:8" x14ac:dyDescent="0.3">
      <c r="A224" s="64">
        <v>5</v>
      </c>
      <c r="B224" s="64" t="s">
        <v>86</v>
      </c>
      <c r="C224" s="64" t="s">
        <v>243</v>
      </c>
      <c r="D224" s="65" t="s">
        <v>244</v>
      </c>
      <c r="E224" s="66">
        <v>0</v>
      </c>
      <c r="F224" s="66">
        <v>0</v>
      </c>
      <c r="G224" s="66">
        <v>2</v>
      </c>
      <c r="H224" s="66">
        <f t="shared" si="1"/>
        <v>2</v>
      </c>
    </row>
    <row r="225" spans="1:8" x14ac:dyDescent="0.3">
      <c r="A225" s="64">
        <v>5</v>
      </c>
      <c r="B225" s="64" t="s">
        <v>86</v>
      </c>
      <c r="C225" s="64" t="s">
        <v>247</v>
      </c>
      <c r="D225" s="65" t="s">
        <v>248</v>
      </c>
      <c r="E225" s="66">
        <v>2</v>
      </c>
      <c r="F225" s="66">
        <v>3</v>
      </c>
      <c r="G225" s="66">
        <v>0</v>
      </c>
      <c r="H225" s="66">
        <f t="shared" si="1"/>
        <v>5</v>
      </c>
    </row>
    <row r="226" spans="1:8" x14ac:dyDescent="0.3">
      <c r="A226" s="64">
        <v>5</v>
      </c>
      <c r="B226" s="64" t="s">
        <v>86</v>
      </c>
      <c r="C226" s="64" t="s">
        <v>249</v>
      </c>
      <c r="D226" s="65" t="s">
        <v>250</v>
      </c>
      <c r="E226" s="66">
        <v>0</v>
      </c>
      <c r="F226" s="66">
        <v>0</v>
      </c>
      <c r="G226" s="66">
        <v>1</v>
      </c>
      <c r="H226" s="66">
        <f t="shared" si="1"/>
        <v>1</v>
      </c>
    </row>
    <row r="227" spans="1:8" x14ac:dyDescent="0.3">
      <c r="A227" s="64">
        <v>5</v>
      </c>
      <c r="B227" s="64" t="s">
        <v>86</v>
      </c>
      <c r="C227" s="64" t="s">
        <v>251</v>
      </c>
      <c r="D227" s="65" t="s">
        <v>252</v>
      </c>
      <c r="E227" s="66">
        <v>0</v>
      </c>
      <c r="F227" s="66">
        <v>1</v>
      </c>
      <c r="G227" s="66">
        <v>9</v>
      </c>
      <c r="H227" s="66">
        <f t="shared" si="1"/>
        <v>10</v>
      </c>
    </row>
    <row r="228" spans="1:8" x14ac:dyDescent="0.3">
      <c r="A228" s="64">
        <v>5</v>
      </c>
      <c r="B228" s="64" t="s">
        <v>86</v>
      </c>
      <c r="C228" s="64" t="s">
        <v>271</v>
      </c>
      <c r="D228" s="65" t="s">
        <v>272</v>
      </c>
      <c r="E228" s="66">
        <v>0</v>
      </c>
      <c r="F228" s="66">
        <v>0</v>
      </c>
      <c r="G228" s="66">
        <v>1</v>
      </c>
      <c r="H228" s="66">
        <f t="shared" si="1"/>
        <v>1</v>
      </c>
    </row>
    <row r="229" spans="1:8" x14ac:dyDescent="0.3">
      <c r="A229" s="64">
        <v>5</v>
      </c>
      <c r="B229" s="64" t="s">
        <v>86</v>
      </c>
      <c r="C229" s="64" t="s">
        <v>273</v>
      </c>
      <c r="D229" s="65" t="s">
        <v>274</v>
      </c>
      <c r="E229" s="66">
        <v>0</v>
      </c>
      <c r="F229" s="66">
        <v>0</v>
      </c>
      <c r="G229" s="66">
        <v>1</v>
      </c>
      <c r="H229" s="66">
        <f t="shared" si="1"/>
        <v>1</v>
      </c>
    </row>
    <row r="230" spans="1:8" x14ac:dyDescent="0.3">
      <c r="A230" s="64">
        <v>5</v>
      </c>
      <c r="B230" s="64" t="s">
        <v>86</v>
      </c>
      <c r="C230" s="64" t="s">
        <v>275</v>
      </c>
      <c r="D230" s="65" t="s">
        <v>276</v>
      </c>
      <c r="E230" s="66">
        <v>0</v>
      </c>
      <c r="F230" s="66">
        <v>1</v>
      </c>
      <c r="G230" s="66">
        <v>0</v>
      </c>
      <c r="H230" s="66">
        <f t="shared" si="1"/>
        <v>1</v>
      </c>
    </row>
    <row r="231" spans="1:8" x14ac:dyDescent="0.3">
      <c r="A231" s="64">
        <v>5</v>
      </c>
      <c r="B231" s="64" t="s">
        <v>86</v>
      </c>
      <c r="C231" s="64" t="s">
        <v>279</v>
      </c>
      <c r="D231" s="65" t="s">
        <v>280</v>
      </c>
      <c r="E231" s="66">
        <v>0</v>
      </c>
      <c r="F231" s="66">
        <v>0</v>
      </c>
      <c r="G231" s="66">
        <v>1</v>
      </c>
      <c r="H231" s="66">
        <f t="shared" si="1"/>
        <v>1</v>
      </c>
    </row>
    <row r="232" spans="1:8" x14ac:dyDescent="0.3">
      <c r="A232" s="64">
        <v>5</v>
      </c>
      <c r="B232" s="64" t="s">
        <v>86</v>
      </c>
      <c r="C232" s="64" t="s">
        <v>283</v>
      </c>
      <c r="D232" s="65" t="s">
        <v>284</v>
      </c>
      <c r="E232" s="66">
        <v>0</v>
      </c>
      <c r="F232" s="66">
        <v>1</v>
      </c>
      <c r="G232" s="66">
        <v>1</v>
      </c>
      <c r="H232" s="66">
        <f t="shared" si="1"/>
        <v>2</v>
      </c>
    </row>
    <row r="233" spans="1:8" x14ac:dyDescent="0.3">
      <c r="A233" s="64">
        <v>5</v>
      </c>
      <c r="B233" s="64" t="s">
        <v>86</v>
      </c>
      <c r="C233" s="64" t="s">
        <v>285</v>
      </c>
      <c r="D233" s="65" t="s">
        <v>286</v>
      </c>
      <c r="E233" s="66">
        <v>0</v>
      </c>
      <c r="F233" s="66">
        <v>0</v>
      </c>
      <c r="G233" s="66">
        <v>12</v>
      </c>
      <c r="H233" s="66">
        <f t="shared" si="1"/>
        <v>12</v>
      </c>
    </row>
    <row r="234" spans="1:8" x14ac:dyDescent="0.3">
      <c r="A234" s="64">
        <v>5</v>
      </c>
      <c r="B234" s="64" t="s">
        <v>86</v>
      </c>
      <c r="C234" s="64" t="s">
        <v>293</v>
      </c>
      <c r="D234" s="65" t="s">
        <v>294</v>
      </c>
      <c r="E234" s="66">
        <v>1</v>
      </c>
      <c r="F234" s="66">
        <v>1</v>
      </c>
      <c r="G234" s="66">
        <v>0</v>
      </c>
      <c r="H234" s="66">
        <f t="shared" si="1"/>
        <v>2</v>
      </c>
    </row>
    <row r="235" spans="1:8" x14ac:dyDescent="0.3">
      <c r="A235" s="64">
        <v>5</v>
      </c>
      <c r="B235" s="64" t="s">
        <v>86</v>
      </c>
      <c r="C235" s="64" t="s">
        <v>295</v>
      </c>
      <c r="D235" s="65" t="s">
        <v>296</v>
      </c>
      <c r="E235" s="66">
        <v>0</v>
      </c>
      <c r="F235" s="66">
        <v>2</v>
      </c>
      <c r="G235" s="66">
        <v>0</v>
      </c>
      <c r="H235" s="66">
        <f t="shared" si="1"/>
        <v>2</v>
      </c>
    </row>
    <row r="236" spans="1:8" x14ac:dyDescent="0.3">
      <c r="A236" s="64">
        <v>5</v>
      </c>
      <c r="B236" s="64" t="s">
        <v>86</v>
      </c>
      <c r="C236" s="64" t="s">
        <v>297</v>
      </c>
      <c r="D236" s="65" t="s">
        <v>298</v>
      </c>
      <c r="E236" s="66">
        <v>0</v>
      </c>
      <c r="F236" s="66">
        <v>3</v>
      </c>
      <c r="G236" s="66">
        <v>1</v>
      </c>
      <c r="H236" s="66">
        <f t="shared" si="1"/>
        <v>4</v>
      </c>
    </row>
    <row r="237" spans="1:8" x14ac:dyDescent="0.3">
      <c r="A237" s="64">
        <v>5</v>
      </c>
      <c r="B237" s="64" t="s">
        <v>86</v>
      </c>
      <c r="C237" s="64" t="s">
        <v>301</v>
      </c>
      <c r="D237" s="65" t="s">
        <v>302</v>
      </c>
      <c r="E237" s="66">
        <v>0</v>
      </c>
      <c r="F237" s="66">
        <v>1</v>
      </c>
      <c r="G237" s="66">
        <v>1</v>
      </c>
      <c r="H237" s="66">
        <f t="shared" si="1"/>
        <v>2</v>
      </c>
    </row>
    <row r="238" spans="1:8" x14ac:dyDescent="0.3">
      <c r="A238" s="64">
        <v>5</v>
      </c>
      <c r="B238" s="64" t="s">
        <v>86</v>
      </c>
      <c r="C238" s="64" t="s">
        <v>303</v>
      </c>
      <c r="D238" s="65" t="s">
        <v>304</v>
      </c>
      <c r="E238" s="66">
        <v>0</v>
      </c>
      <c r="F238" s="66">
        <v>2</v>
      </c>
      <c r="G238" s="66">
        <v>2</v>
      </c>
      <c r="H238" s="66">
        <f t="shared" si="1"/>
        <v>4</v>
      </c>
    </row>
    <row r="239" spans="1:8" x14ac:dyDescent="0.3">
      <c r="A239" s="64">
        <v>5</v>
      </c>
      <c r="B239" s="64" t="s">
        <v>86</v>
      </c>
      <c r="C239" s="64" t="s">
        <v>305</v>
      </c>
      <c r="D239" s="65" t="s">
        <v>306</v>
      </c>
      <c r="E239" s="66">
        <v>0</v>
      </c>
      <c r="F239" s="66">
        <v>3</v>
      </c>
      <c r="G239" s="66">
        <v>0</v>
      </c>
      <c r="H239" s="66">
        <f t="shared" si="1"/>
        <v>3</v>
      </c>
    </row>
    <row r="240" spans="1:8" x14ac:dyDescent="0.3">
      <c r="A240" s="64">
        <v>5</v>
      </c>
      <c r="B240" s="64" t="s">
        <v>86</v>
      </c>
      <c r="C240" s="64" t="s">
        <v>307</v>
      </c>
      <c r="D240" s="65" t="s">
        <v>308</v>
      </c>
      <c r="E240" s="66">
        <v>2</v>
      </c>
      <c r="F240" s="66">
        <v>1</v>
      </c>
      <c r="G240" s="66">
        <v>3</v>
      </c>
      <c r="H240" s="66">
        <f t="shared" si="1"/>
        <v>6</v>
      </c>
    </row>
    <row r="241" spans="1:8" x14ac:dyDescent="0.3">
      <c r="A241" s="64">
        <v>5</v>
      </c>
      <c r="B241" s="64" t="s">
        <v>86</v>
      </c>
      <c r="C241" s="64" t="s">
        <v>317</v>
      </c>
      <c r="D241" s="65" t="s">
        <v>318</v>
      </c>
      <c r="E241" s="66">
        <v>0</v>
      </c>
      <c r="F241" s="66">
        <v>1</v>
      </c>
      <c r="G241" s="66">
        <v>1</v>
      </c>
      <c r="H241" s="66">
        <f t="shared" si="1"/>
        <v>2</v>
      </c>
    </row>
    <row r="242" spans="1:8" x14ac:dyDescent="0.3">
      <c r="A242" s="64">
        <v>5</v>
      </c>
      <c r="B242" s="64" t="s">
        <v>86</v>
      </c>
      <c r="C242" s="64" t="s">
        <v>321</v>
      </c>
      <c r="D242" s="65" t="s">
        <v>322</v>
      </c>
      <c r="E242" s="66">
        <v>1</v>
      </c>
      <c r="F242" s="66">
        <v>4</v>
      </c>
      <c r="G242" s="66">
        <v>0</v>
      </c>
      <c r="H242" s="66">
        <f t="shared" si="1"/>
        <v>5</v>
      </c>
    </row>
    <row r="243" spans="1:8" x14ac:dyDescent="0.3">
      <c r="A243" s="64">
        <v>5</v>
      </c>
      <c r="B243" s="64" t="s">
        <v>86</v>
      </c>
      <c r="C243" s="64" t="s">
        <v>323</v>
      </c>
      <c r="D243" s="65" t="s">
        <v>324</v>
      </c>
      <c r="E243" s="66">
        <v>0</v>
      </c>
      <c r="F243" s="66">
        <v>0</v>
      </c>
      <c r="G243" s="66">
        <v>2</v>
      </c>
      <c r="H243" s="66">
        <f t="shared" si="1"/>
        <v>2</v>
      </c>
    </row>
    <row r="244" spans="1:8" x14ac:dyDescent="0.3">
      <c r="A244" s="64">
        <v>5</v>
      </c>
      <c r="B244" s="64" t="s">
        <v>86</v>
      </c>
      <c r="C244" s="64" t="s">
        <v>329</v>
      </c>
      <c r="D244" s="65" t="s">
        <v>330</v>
      </c>
      <c r="E244" s="66">
        <v>0</v>
      </c>
      <c r="F244" s="66">
        <v>0</v>
      </c>
      <c r="G244" s="66">
        <v>1</v>
      </c>
      <c r="H244" s="66">
        <f t="shared" si="1"/>
        <v>1</v>
      </c>
    </row>
    <row r="245" spans="1:8" x14ac:dyDescent="0.3">
      <c r="A245" s="64">
        <v>5</v>
      </c>
      <c r="B245" s="64" t="s">
        <v>86</v>
      </c>
      <c r="C245" s="64" t="s">
        <v>333</v>
      </c>
      <c r="D245" s="65" t="s">
        <v>334</v>
      </c>
      <c r="E245" s="66">
        <v>0</v>
      </c>
      <c r="F245" s="66">
        <v>0</v>
      </c>
      <c r="G245" s="66">
        <v>2</v>
      </c>
      <c r="H245" s="66">
        <f t="shared" si="1"/>
        <v>2</v>
      </c>
    </row>
    <row r="246" spans="1:8" x14ac:dyDescent="0.3">
      <c r="A246" s="64">
        <v>5</v>
      </c>
      <c r="B246" s="64" t="s">
        <v>86</v>
      </c>
      <c r="C246" s="64" t="s">
        <v>339</v>
      </c>
      <c r="D246" s="65" t="s">
        <v>340</v>
      </c>
      <c r="E246" s="66">
        <v>0</v>
      </c>
      <c r="F246" s="66">
        <v>3</v>
      </c>
      <c r="G246" s="66">
        <v>3</v>
      </c>
      <c r="H246" s="66">
        <f t="shared" si="1"/>
        <v>6</v>
      </c>
    </row>
    <row r="247" spans="1:8" x14ac:dyDescent="0.3">
      <c r="A247" s="64">
        <v>5</v>
      </c>
      <c r="B247" s="64" t="s">
        <v>86</v>
      </c>
      <c r="C247" s="64" t="s">
        <v>341</v>
      </c>
      <c r="D247" s="65" t="s">
        <v>342</v>
      </c>
      <c r="E247" s="66">
        <v>2</v>
      </c>
      <c r="F247" s="66">
        <v>4</v>
      </c>
      <c r="G247" s="66">
        <v>2</v>
      </c>
      <c r="H247" s="66">
        <f t="shared" si="1"/>
        <v>8</v>
      </c>
    </row>
    <row r="248" spans="1:8" x14ac:dyDescent="0.3">
      <c r="A248" s="64">
        <v>5</v>
      </c>
      <c r="B248" s="64" t="s">
        <v>86</v>
      </c>
      <c r="C248" s="64" t="s">
        <v>347</v>
      </c>
      <c r="D248" s="65" t="s">
        <v>348</v>
      </c>
      <c r="E248" s="66">
        <v>1</v>
      </c>
      <c r="F248" s="66">
        <v>0</v>
      </c>
      <c r="G248" s="66">
        <v>1</v>
      </c>
      <c r="H248" s="66">
        <f t="shared" si="1"/>
        <v>2</v>
      </c>
    </row>
    <row r="249" spans="1:8" x14ac:dyDescent="0.3">
      <c r="A249" s="64">
        <v>5</v>
      </c>
      <c r="B249" s="64" t="s">
        <v>86</v>
      </c>
      <c r="C249" s="64" t="s">
        <v>349</v>
      </c>
      <c r="D249" s="65" t="s">
        <v>350</v>
      </c>
      <c r="E249" s="66">
        <v>0</v>
      </c>
      <c r="F249" s="66">
        <v>0</v>
      </c>
      <c r="G249" s="66">
        <v>1</v>
      </c>
      <c r="H249" s="66">
        <f t="shared" si="1"/>
        <v>1</v>
      </c>
    </row>
    <row r="250" spans="1:8" x14ac:dyDescent="0.3">
      <c r="A250" s="64">
        <v>5</v>
      </c>
      <c r="B250" s="64" t="s">
        <v>86</v>
      </c>
      <c r="C250" s="64" t="s">
        <v>351</v>
      </c>
      <c r="D250" s="65" t="s">
        <v>352</v>
      </c>
      <c r="E250" s="66">
        <v>0</v>
      </c>
      <c r="F250" s="66">
        <v>1</v>
      </c>
      <c r="G250" s="66">
        <v>0</v>
      </c>
      <c r="H250" s="66">
        <f t="shared" si="1"/>
        <v>1</v>
      </c>
    </row>
    <row r="251" spans="1:8" x14ac:dyDescent="0.3">
      <c r="A251" s="64">
        <v>6</v>
      </c>
      <c r="B251" s="64" t="s">
        <v>87</v>
      </c>
      <c r="C251" s="64" t="s">
        <v>201</v>
      </c>
      <c r="D251" s="65" t="s">
        <v>202</v>
      </c>
      <c r="E251" s="66">
        <v>1</v>
      </c>
      <c r="F251" s="66">
        <v>2</v>
      </c>
      <c r="G251" s="66">
        <v>0</v>
      </c>
      <c r="H251" s="66">
        <f t="shared" si="1"/>
        <v>3</v>
      </c>
    </row>
    <row r="252" spans="1:8" x14ac:dyDescent="0.3">
      <c r="A252" s="64">
        <v>6</v>
      </c>
      <c r="B252" s="64" t="s">
        <v>87</v>
      </c>
      <c r="C252" s="64" t="s">
        <v>207</v>
      </c>
      <c r="D252" s="65" t="s">
        <v>208</v>
      </c>
      <c r="E252" s="66">
        <v>0</v>
      </c>
      <c r="F252" s="66">
        <v>1</v>
      </c>
      <c r="G252" s="66">
        <v>0</v>
      </c>
      <c r="H252" s="66">
        <f t="shared" si="1"/>
        <v>1</v>
      </c>
    </row>
    <row r="253" spans="1:8" x14ac:dyDescent="0.3">
      <c r="A253" s="64">
        <v>6</v>
      </c>
      <c r="B253" s="64" t="s">
        <v>87</v>
      </c>
      <c r="C253" s="64" t="s">
        <v>209</v>
      </c>
      <c r="D253" s="65" t="s">
        <v>210</v>
      </c>
      <c r="E253" s="66">
        <v>0</v>
      </c>
      <c r="F253" s="66">
        <v>4</v>
      </c>
      <c r="G253" s="66">
        <v>0</v>
      </c>
      <c r="H253" s="66">
        <f t="shared" si="1"/>
        <v>4</v>
      </c>
    </row>
    <row r="254" spans="1:8" x14ac:dyDescent="0.3">
      <c r="A254" s="64">
        <v>6</v>
      </c>
      <c r="B254" s="64" t="s">
        <v>87</v>
      </c>
      <c r="C254" s="64" t="s">
        <v>213</v>
      </c>
      <c r="D254" s="65" t="s">
        <v>214</v>
      </c>
      <c r="E254" s="66">
        <v>0</v>
      </c>
      <c r="F254" s="66">
        <v>1</v>
      </c>
      <c r="G254" s="66">
        <v>0</v>
      </c>
      <c r="H254" s="66">
        <f t="shared" ref="H254:H317" si="2">SUM(E254:G254)</f>
        <v>1</v>
      </c>
    </row>
    <row r="255" spans="1:8" x14ac:dyDescent="0.3">
      <c r="A255" s="64">
        <v>6</v>
      </c>
      <c r="B255" s="64" t="s">
        <v>87</v>
      </c>
      <c r="C255" s="64" t="s">
        <v>215</v>
      </c>
      <c r="D255" s="65" t="s">
        <v>216</v>
      </c>
      <c r="E255" s="66">
        <v>0</v>
      </c>
      <c r="F255" s="66">
        <v>4</v>
      </c>
      <c r="G255" s="66">
        <v>0</v>
      </c>
      <c r="H255" s="66">
        <f t="shared" si="2"/>
        <v>4</v>
      </c>
    </row>
    <row r="256" spans="1:8" x14ac:dyDescent="0.3">
      <c r="A256" s="64">
        <v>6</v>
      </c>
      <c r="B256" s="64" t="s">
        <v>87</v>
      </c>
      <c r="C256" s="64" t="s">
        <v>219</v>
      </c>
      <c r="D256" s="65" t="s">
        <v>220</v>
      </c>
      <c r="E256" s="66">
        <v>0</v>
      </c>
      <c r="F256" s="66">
        <v>4</v>
      </c>
      <c r="G256" s="66">
        <v>0</v>
      </c>
      <c r="H256" s="66">
        <f t="shared" si="2"/>
        <v>4</v>
      </c>
    </row>
    <row r="257" spans="1:8" x14ac:dyDescent="0.3">
      <c r="A257" s="64">
        <v>6</v>
      </c>
      <c r="B257" s="64" t="s">
        <v>87</v>
      </c>
      <c r="C257" s="64" t="s">
        <v>223</v>
      </c>
      <c r="D257" s="65" t="s">
        <v>224</v>
      </c>
      <c r="E257" s="66">
        <v>0</v>
      </c>
      <c r="F257" s="66">
        <v>1</v>
      </c>
      <c r="G257" s="66">
        <v>0</v>
      </c>
      <c r="H257" s="66">
        <f t="shared" si="2"/>
        <v>1</v>
      </c>
    </row>
    <row r="258" spans="1:8" x14ac:dyDescent="0.3">
      <c r="A258" s="64">
        <v>6</v>
      </c>
      <c r="B258" s="64" t="s">
        <v>87</v>
      </c>
      <c r="C258" s="64" t="s">
        <v>227</v>
      </c>
      <c r="D258" s="65" t="s">
        <v>228</v>
      </c>
      <c r="E258" s="66">
        <v>0</v>
      </c>
      <c r="F258" s="66">
        <v>8</v>
      </c>
      <c r="G258" s="66">
        <v>6</v>
      </c>
      <c r="H258" s="66">
        <f t="shared" si="2"/>
        <v>14</v>
      </c>
    </row>
    <row r="259" spans="1:8" x14ac:dyDescent="0.3">
      <c r="A259" s="64">
        <v>6</v>
      </c>
      <c r="B259" s="64" t="s">
        <v>87</v>
      </c>
      <c r="C259" s="64" t="s">
        <v>229</v>
      </c>
      <c r="D259" s="65" t="s">
        <v>230</v>
      </c>
      <c r="E259" s="66">
        <v>0</v>
      </c>
      <c r="F259" s="66">
        <v>0</v>
      </c>
      <c r="G259" s="66">
        <v>1</v>
      </c>
      <c r="H259" s="66">
        <f t="shared" si="2"/>
        <v>1</v>
      </c>
    </row>
    <row r="260" spans="1:8" x14ac:dyDescent="0.3">
      <c r="A260" s="64">
        <v>6</v>
      </c>
      <c r="B260" s="64" t="s">
        <v>87</v>
      </c>
      <c r="C260" s="64" t="s">
        <v>233</v>
      </c>
      <c r="D260" s="65" t="s">
        <v>234</v>
      </c>
      <c r="E260" s="66">
        <v>0</v>
      </c>
      <c r="F260" s="66">
        <v>0</v>
      </c>
      <c r="G260" s="66">
        <v>2</v>
      </c>
      <c r="H260" s="66">
        <f t="shared" si="2"/>
        <v>2</v>
      </c>
    </row>
    <row r="261" spans="1:8" x14ac:dyDescent="0.3">
      <c r="A261" s="64">
        <v>6</v>
      </c>
      <c r="B261" s="64" t="s">
        <v>87</v>
      </c>
      <c r="C261" s="64" t="s">
        <v>235</v>
      </c>
      <c r="D261" s="65" t="s">
        <v>236</v>
      </c>
      <c r="E261" s="66">
        <v>0</v>
      </c>
      <c r="F261" s="66">
        <v>0</v>
      </c>
      <c r="G261" s="66">
        <v>5</v>
      </c>
      <c r="H261" s="66">
        <f t="shared" si="2"/>
        <v>5</v>
      </c>
    </row>
    <row r="262" spans="1:8" x14ac:dyDescent="0.3">
      <c r="A262" s="64">
        <v>6</v>
      </c>
      <c r="B262" s="64" t="s">
        <v>87</v>
      </c>
      <c r="C262" s="64" t="s">
        <v>239</v>
      </c>
      <c r="D262" s="65" t="s">
        <v>240</v>
      </c>
      <c r="E262" s="66">
        <v>0</v>
      </c>
      <c r="F262" s="66">
        <v>6</v>
      </c>
      <c r="G262" s="66">
        <v>4</v>
      </c>
      <c r="H262" s="66">
        <f t="shared" si="2"/>
        <v>10</v>
      </c>
    </row>
    <row r="263" spans="1:8" x14ac:dyDescent="0.3">
      <c r="A263" s="64">
        <v>6</v>
      </c>
      <c r="B263" s="64" t="s">
        <v>87</v>
      </c>
      <c r="C263" s="64" t="s">
        <v>241</v>
      </c>
      <c r="D263" s="65" t="s">
        <v>242</v>
      </c>
      <c r="E263" s="66">
        <v>1</v>
      </c>
      <c r="F263" s="66">
        <v>1</v>
      </c>
      <c r="G263" s="66">
        <v>0</v>
      </c>
      <c r="H263" s="66">
        <f t="shared" si="2"/>
        <v>2</v>
      </c>
    </row>
    <row r="264" spans="1:8" x14ac:dyDescent="0.3">
      <c r="A264" s="64">
        <v>6</v>
      </c>
      <c r="B264" s="64" t="s">
        <v>87</v>
      </c>
      <c r="C264" s="64" t="s">
        <v>243</v>
      </c>
      <c r="D264" s="65" t="s">
        <v>244</v>
      </c>
      <c r="E264" s="66">
        <v>0</v>
      </c>
      <c r="F264" s="66">
        <v>0</v>
      </c>
      <c r="G264" s="66">
        <v>1</v>
      </c>
      <c r="H264" s="66">
        <f t="shared" si="2"/>
        <v>1</v>
      </c>
    </row>
    <row r="265" spans="1:8" x14ac:dyDescent="0.3">
      <c r="A265" s="64">
        <v>6</v>
      </c>
      <c r="B265" s="64" t="s">
        <v>87</v>
      </c>
      <c r="C265" s="64" t="s">
        <v>245</v>
      </c>
      <c r="D265" s="65" t="s">
        <v>246</v>
      </c>
      <c r="E265" s="66">
        <v>1</v>
      </c>
      <c r="F265" s="66">
        <v>0</v>
      </c>
      <c r="G265" s="66">
        <v>0</v>
      </c>
      <c r="H265" s="66">
        <f t="shared" si="2"/>
        <v>1</v>
      </c>
    </row>
    <row r="266" spans="1:8" x14ac:dyDescent="0.3">
      <c r="A266" s="64">
        <v>6</v>
      </c>
      <c r="B266" s="64" t="s">
        <v>87</v>
      </c>
      <c r="C266" s="64" t="s">
        <v>796</v>
      </c>
      <c r="D266" s="65" t="s">
        <v>797</v>
      </c>
      <c r="E266" s="66">
        <v>1</v>
      </c>
      <c r="F266" s="66">
        <v>0</v>
      </c>
      <c r="G266" s="66">
        <v>0</v>
      </c>
      <c r="H266" s="66">
        <f t="shared" si="2"/>
        <v>1</v>
      </c>
    </row>
    <row r="267" spans="1:8" x14ac:dyDescent="0.3">
      <c r="A267" s="64">
        <v>6</v>
      </c>
      <c r="B267" s="64" t="s">
        <v>87</v>
      </c>
      <c r="C267" s="64" t="s">
        <v>247</v>
      </c>
      <c r="D267" s="65" t="s">
        <v>248</v>
      </c>
      <c r="E267" s="66">
        <v>0</v>
      </c>
      <c r="F267" s="66">
        <v>7</v>
      </c>
      <c r="G267" s="66">
        <v>2</v>
      </c>
      <c r="H267" s="66">
        <f t="shared" si="2"/>
        <v>9</v>
      </c>
    </row>
    <row r="268" spans="1:8" x14ac:dyDescent="0.3">
      <c r="A268" s="64">
        <v>6</v>
      </c>
      <c r="B268" s="64" t="s">
        <v>87</v>
      </c>
      <c r="C268" s="64" t="s">
        <v>249</v>
      </c>
      <c r="D268" s="65" t="s">
        <v>250</v>
      </c>
      <c r="E268" s="66">
        <v>0</v>
      </c>
      <c r="F268" s="66">
        <v>1</v>
      </c>
      <c r="G268" s="66">
        <v>2</v>
      </c>
      <c r="H268" s="66">
        <f t="shared" si="2"/>
        <v>3</v>
      </c>
    </row>
    <row r="269" spans="1:8" x14ac:dyDescent="0.3">
      <c r="A269" s="64">
        <v>6</v>
      </c>
      <c r="B269" s="64" t="s">
        <v>87</v>
      </c>
      <c r="C269" s="64" t="s">
        <v>251</v>
      </c>
      <c r="D269" s="65" t="s">
        <v>252</v>
      </c>
      <c r="E269" s="66">
        <v>0</v>
      </c>
      <c r="F269" s="66">
        <v>5</v>
      </c>
      <c r="G269" s="66">
        <v>20</v>
      </c>
      <c r="H269" s="66">
        <f t="shared" si="2"/>
        <v>25</v>
      </c>
    </row>
    <row r="270" spans="1:8" x14ac:dyDescent="0.3">
      <c r="A270" s="64">
        <v>6</v>
      </c>
      <c r="B270" s="64" t="s">
        <v>87</v>
      </c>
      <c r="C270" s="64" t="s">
        <v>253</v>
      </c>
      <c r="D270" s="65" t="s">
        <v>254</v>
      </c>
      <c r="E270" s="66">
        <v>1</v>
      </c>
      <c r="F270" s="66">
        <v>1</v>
      </c>
      <c r="G270" s="66">
        <v>1</v>
      </c>
      <c r="H270" s="66">
        <f t="shared" si="2"/>
        <v>3</v>
      </c>
    </row>
    <row r="271" spans="1:8" x14ac:dyDescent="0.3">
      <c r="A271" s="64">
        <v>6</v>
      </c>
      <c r="B271" s="64" t="s">
        <v>87</v>
      </c>
      <c r="C271" s="64" t="s">
        <v>259</v>
      </c>
      <c r="D271" s="65" t="s">
        <v>260</v>
      </c>
      <c r="E271" s="66">
        <v>0</v>
      </c>
      <c r="F271" s="66">
        <v>1</v>
      </c>
      <c r="G271" s="66">
        <v>0</v>
      </c>
      <c r="H271" s="66">
        <f t="shared" si="2"/>
        <v>1</v>
      </c>
    </row>
    <row r="272" spans="1:8" x14ac:dyDescent="0.3">
      <c r="A272" s="64">
        <v>6</v>
      </c>
      <c r="B272" s="64" t="s">
        <v>87</v>
      </c>
      <c r="C272" s="64" t="s">
        <v>271</v>
      </c>
      <c r="D272" s="65" t="s">
        <v>272</v>
      </c>
      <c r="E272" s="66">
        <v>0</v>
      </c>
      <c r="F272" s="66">
        <v>0</v>
      </c>
      <c r="G272" s="66">
        <v>2</v>
      </c>
      <c r="H272" s="66">
        <f t="shared" si="2"/>
        <v>2</v>
      </c>
    </row>
    <row r="273" spans="1:8" x14ac:dyDescent="0.3">
      <c r="A273" s="64">
        <v>6</v>
      </c>
      <c r="B273" s="64" t="s">
        <v>87</v>
      </c>
      <c r="C273" s="64" t="s">
        <v>273</v>
      </c>
      <c r="D273" s="65" t="s">
        <v>274</v>
      </c>
      <c r="E273" s="66">
        <v>0</v>
      </c>
      <c r="F273" s="66">
        <v>2</v>
      </c>
      <c r="G273" s="66">
        <v>2</v>
      </c>
      <c r="H273" s="66">
        <f t="shared" si="2"/>
        <v>4</v>
      </c>
    </row>
    <row r="274" spans="1:8" x14ac:dyDescent="0.3">
      <c r="A274" s="64">
        <v>6</v>
      </c>
      <c r="B274" s="64" t="s">
        <v>87</v>
      </c>
      <c r="C274" s="64" t="s">
        <v>275</v>
      </c>
      <c r="D274" s="65" t="s">
        <v>276</v>
      </c>
      <c r="E274" s="66">
        <v>1</v>
      </c>
      <c r="F274" s="66">
        <v>0</v>
      </c>
      <c r="G274" s="66">
        <v>0</v>
      </c>
      <c r="H274" s="66">
        <f t="shared" si="2"/>
        <v>1</v>
      </c>
    </row>
    <row r="275" spans="1:8" x14ac:dyDescent="0.3">
      <c r="A275" s="64">
        <v>6</v>
      </c>
      <c r="B275" s="64" t="s">
        <v>87</v>
      </c>
      <c r="C275" s="64" t="s">
        <v>279</v>
      </c>
      <c r="D275" s="65" t="s">
        <v>280</v>
      </c>
      <c r="E275" s="66">
        <v>0</v>
      </c>
      <c r="F275" s="66">
        <v>1</v>
      </c>
      <c r="G275" s="66">
        <v>0</v>
      </c>
      <c r="H275" s="66">
        <f t="shared" si="2"/>
        <v>1</v>
      </c>
    </row>
    <row r="276" spans="1:8" x14ac:dyDescent="0.3">
      <c r="A276" s="64">
        <v>6</v>
      </c>
      <c r="B276" s="64" t="s">
        <v>87</v>
      </c>
      <c r="C276" s="64" t="s">
        <v>283</v>
      </c>
      <c r="D276" s="65" t="s">
        <v>284</v>
      </c>
      <c r="E276" s="66">
        <v>0</v>
      </c>
      <c r="F276" s="66">
        <v>2</v>
      </c>
      <c r="G276" s="66">
        <v>2</v>
      </c>
      <c r="H276" s="66">
        <f t="shared" si="2"/>
        <v>4</v>
      </c>
    </row>
    <row r="277" spans="1:8" x14ac:dyDescent="0.3">
      <c r="A277" s="64">
        <v>6</v>
      </c>
      <c r="B277" s="64" t="s">
        <v>87</v>
      </c>
      <c r="C277" s="64" t="s">
        <v>285</v>
      </c>
      <c r="D277" s="65" t="s">
        <v>286</v>
      </c>
      <c r="E277" s="66">
        <v>0</v>
      </c>
      <c r="F277" s="66">
        <v>2</v>
      </c>
      <c r="G277" s="66">
        <v>19</v>
      </c>
      <c r="H277" s="66">
        <f t="shared" si="2"/>
        <v>21</v>
      </c>
    </row>
    <row r="278" spans="1:8" x14ac:dyDescent="0.3">
      <c r="A278" s="64">
        <v>6</v>
      </c>
      <c r="B278" s="64" t="s">
        <v>87</v>
      </c>
      <c r="C278" s="64" t="s">
        <v>287</v>
      </c>
      <c r="D278" s="65" t="s">
        <v>288</v>
      </c>
      <c r="E278" s="66">
        <v>0</v>
      </c>
      <c r="F278" s="66">
        <v>1</v>
      </c>
      <c r="G278" s="66">
        <v>0</v>
      </c>
      <c r="H278" s="66">
        <f t="shared" si="2"/>
        <v>1</v>
      </c>
    </row>
    <row r="279" spans="1:8" x14ac:dyDescent="0.3">
      <c r="A279" s="64">
        <v>6</v>
      </c>
      <c r="B279" s="64" t="s">
        <v>87</v>
      </c>
      <c r="C279" s="64" t="s">
        <v>289</v>
      </c>
      <c r="D279" s="65" t="s">
        <v>290</v>
      </c>
      <c r="E279" s="66">
        <v>0</v>
      </c>
      <c r="F279" s="66">
        <v>1</v>
      </c>
      <c r="G279" s="66">
        <v>0</v>
      </c>
      <c r="H279" s="66">
        <f t="shared" si="2"/>
        <v>1</v>
      </c>
    </row>
    <row r="280" spans="1:8" x14ac:dyDescent="0.3">
      <c r="A280" s="64">
        <v>6</v>
      </c>
      <c r="B280" s="64" t="s">
        <v>87</v>
      </c>
      <c r="C280" s="64" t="s">
        <v>293</v>
      </c>
      <c r="D280" s="65" t="s">
        <v>294</v>
      </c>
      <c r="E280" s="66">
        <v>3</v>
      </c>
      <c r="F280" s="66">
        <v>0</v>
      </c>
      <c r="G280" s="66">
        <v>1</v>
      </c>
      <c r="H280" s="66">
        <f t="shared" si="2"/>
        <v>4</v>
      </c>
    </row>
    <row r="281" spans="1:8" x14ac:dyDescent="0.3">
      <c r="A281" s="64">
        <v>6</v>
      </c>
      <c r="B281" s="64" t="s">
        <v>87</v>
      </c>
      <c r="C281" s="64" t="s">
        <v>295</v>
      </c>
      <c r="D281" s="65" t="s">
        <v>296</v>
      </c>
      <c r="E281" s="66">
        <v>1</v>
      </c>
      <c r="F281" s="66">
        <v>2</v>
      </c>
      <c r="G281" s="66">
        <v>1</v>
      </c>
      <c r="H281" s="66">
        <f t="shared" si="2"/>
        <v>4</v>
      </c>
    </row>
    <row r="282" spans="1:8" x14ac:dyDescent="0.3">
      <c r="A282" s="64">
        <v>6</v>
      </c>
      <c r="B282" s="64" t="s">
        <v>87</v>
      </c>
      <c r="C282" s="64" t="s">
        <v>297</v>
      </c>
      <c r="D282" s="65" t="s">
        <v>298</v>
      </c>
      <c r="E282" s="66">
        <v>1</v>
      </c>
      <c r="F282" s="66">
        <v>5</v>
      </c>
      <c r="G282" s="66">
        <v>0</v>
      </c>
      <c r="H282" s="66">
        <f t="shared" si="2"/>
        <v>6</v>
      </c>
    </row>
    <row r="283" spans="1:8" x14ac:dyDescent="0.3">
      <c r="A283" s="64">
        <v>6</v>
      </c>
      <c r="B283" s="64" t="s">
        <v>87</v>
      </c>
      <c r="C283" s="64" t="s">
        <v>301</v>
      </c>
      <c r="D283" s="65" t="s">
        <v>302</v>
      </c>
      <c r="E283" s="66">
        <v>0</v>
      </c>
      <c r="F283" s="66">
        <v>2</v>
      </c>
      <c r="G283" s="66">
        <v>0</v>
      </c>
      <c r="H283" s="66">
        <f t="shared" si="2"/>
        <v>2</v>
      </c>
    </row>
    <row r="284" spans="1:8" x14ac:dyDescent="0.3">
      <c r="A284" s="64">
        <v>6</v>
      </c>
      <c r="B284" s="64" t="s">
        <v>87</v>
      </c>
      <c r="C284" s="64" t="s">
        <v>303</v>
      </c>
      <c r="D284" s="65" t="s">
        <v>304</v>
      </c>
      <c r="E284" s="66">
        <v>0</v>
      </c>
      <c r="F284" s="66">
        <v>12</v>
      </c>
      <c r="G284" s="66">
        <v>5</v>
      </c>
      <c r="H284" s="66">
        <f t="shared" si="2"/>
        <v>17</v>
      </c>
    </row>
    <row r="285" spans="1:8" x14ac:dyDescent="0.3">
      <c r="A285" s="64">
        <v>6</v>
      </c>
      <c r="B285" s="64" t="s">
        <v>87</v>
      </c>
      <c r="C285" s="64" t="s">
        <v>305</v>
      </c>
      <c r="D285" s="65" t="s">
        <v>306</v>
      </c>
      <c r="E285" s="66">
        <v>0</v>
      </c>
      <c r="F285" s="66">
        <v>1</v>
      </c>
      <c r="G285" s="66">
        <v>0</v>
      </c>
      <c r="H285" s="66">
        <f t="shared" si="2"/>
        <v>1</v>
      </c>
    </row>
    <row r="286" spans="1:8" x14ac:dyDescent="0.3">
      <c r="A286" s="64">
        <v>6</v>
      </c>
      <c r="B286" s="64" t="s">
        <v>87</v>
      </c>
      <c r="C286" s="64" t="s">
        <v>307</v>
      </c>
      <c r="D286" s="65" t="s">
        <v>308</v>
      </c>
      <c r="E286" s="66">
        <v>0</v>
      </c>
      <c r="F286" s="66">
        <v>3</v>
      </c>
      <c r="G286" s="66">
        <v>3</v>
      </c>
      <c r="H286" s="66">
        <f t="shared" si="2"/>
        <v>6</v>
      </c>
    </row>
    <row r="287" spans="1:8" x14ac:dyDescent="0.3">
      <c r="A287" s="64">
        <v>6</v>
      </c>
      <c r="B287" s="64" t="s">
        <v>87</v>
      </c>
      <c r="C287" s="64" t="s">
        <v>315</v>
      </c>
      <c r="D287" s="65" t="s">
        <v>316</v>
      </c>
      <c r="E287" s="66">
        <v>1</v>
      </c>
      <c r="F287" s="66">
        <v>0</v>
      </c>
      <c r="G287" s="66">
        <v>0</v>
      </c>
      <c r="H287" s="66">
        <f t="shared" si="2"/>
        <v>1</v>
      </c>
    </row>
    <row r="288" spans="1:8" x14ac:dyDescent="0.3">
      <c r="A288" s="64">
        <v>6</v>
      </c>
      <c r="B288" s="64" t="s">
        <v>87</v>
      </c>
      <c r="C288" s="64" t="s">
        <v>317</v>
      </c>
      <c r="D288" s="65" t="s">
        <v>318</v>
      </c>
      <c r="E288" s="66">
        <v>0</v>
      </c>
      <c r="F288" s="66">
        <v>4</v>
      </c>
      <c r="G288" s="66">
        <v>0</v>
      </c>
      <c r="H288" s="66">
        <f t="shared" si="2"/>
        <v>4</v>
      </c>
    </row>
    <row r="289" spans="1:8" x14ac:dyDescent="0.3">
      <c r="A289" s="64">
        <v>6</v>
      </c>
      <c r="B289" s="64" t="s">
        <v>87</v>
      </c>
      <c r="C289" s="64" t="s">
        <v>321</v>
      </c>
      <c r="D289" s="65" t="s">
        <v>322</v>
      </c>
      <c r="E289" s="66">
        <v>0</v>
      </c>
      <c r="F289" s="66">
        <v>5</v>
      </c>
      <c r="G289" s="66">
        <v>0</v>
      </c>
      <c r="H289" s="66">
        <f t="shared" si="2"/>
        <v>5</v>
      </c>
    </row>
    <row r="290" spans="1:8" x14ac:dyDescent="0.3">
      <c r="A290" s="64">
        <v>6</v>
      </c>
      <c r="B290" s="64" t="s">
        <v>87</v>
      </c>
      <c r="C290" s="64" t="s">
        <v>323</v>
      </c>
      <c r="D290" s="65" t="s">
        <v>324</v>
      </c>
      <c r="E290" s="66">
        <v>2</v>
      </c>
      <c r="F290" s="66">
        <v>4</v>
      </c>
      <c r="G290" s="66">
        <v>0</v>
      </c>
      <c r="H290" s="66">
        <f t="shared" si="2"/>
        <v>6</v>
      </c>
    </row>
    <row r="291" spans="1:8" x14ac:dyDescent="0.3">
      <c r="A291" s="64">
        <v>6</v>
      </c>
      <c r="B291" s="64" t="s">
        <v>87</v>
      </c>
      <c r="C291" s="64" t="s">
        <v>325</v>
      </c>
      <c r="D291" s="65" t="s">
        <v>326</v>
      </c>
      <c r="E291" s="66">
        <v>1</v>
      </c>
      <c r="F291" s="66">
        <v>1</v>
      </c>
      <c r="G291" s="66">
        <v>2</v>
      </c>
      <c r="H291" s="66">
        <f t="shared" si="2"/>
        <v>4</v>
      </c>
    </row>
    <row r="292" spans="1:8" x14ac:dyDescent="0.3">
      <c r="A292" s="64">
        <v>6</v>
      </c>
      <c r="B292" s="64" t="s">
        <v>87</v>
      </c>
      <c r="C292" s="64" t="s">
        <v>333</v>
      </c>
      <c r="D292" s="65" t="s">
        <v>334</v>
      </c>
      <c r="E292" s="66">
        <v>1</v>
      </c>
      <c r="F292" s="66">
        <v>3</v>
      </c>
      <c r="G292" s="66">
        <v>2</v>
      </c>
      <c r="H292" s="66">
        <f t="shared" si="2"/>
        <v>6</v>
      </c>
    </row>
    <row r="293" spans="1:8" x14ac:dyDescent="0.3">
      <c r="A293" s="64">
        <v>6</v>
      </c>
      <c r="B293" s="64" t="s">
        <v>87</v>
      </c>
      <c r="C293" s="64" t="s">
        <v>335</v>
      </c>
      <c r="D293" s="65" t="s">
        <v>336</v>
      </c>
      <c r="E293" s="66">
        <v>0</v>
      </c>
      <c r="F293" s="66">
        <v>1</v>
      </c>
      <c r="G293" s="66">
        <v>0</v>
      </c>
      <c r="H293" s="66">
        <f t="shared" si="2"/>
        <v>1</v>
      </c>
    </row>
    <row r="294" spans="1:8" x14ac:dyDescent="0.3">
      <c r="A294" s="64">
        <v>6</v>
      </c>
      <c r="B294" s="64" t="s">
        <v>87</v>
      </c>
      <c r="C294" s="64" t="s">
        <v>337</v>
      </c>
      <c r="D294" s="65" t="s">
        <v>338</v>
      </c>
      <c r="E294" s="66">
        <v>0</v>
      </c>
      <c r="F294" s="66">
        <v>0</v>
      </c>
      <c r="G294" s="66">
        <v>1</v>
      </c>
      <c r="H294" s="66">
        <f t="shared" si="2"/>
        <v>1</v>
      </c>
    </row>
    <row r="295" spans="1:8" x14ac:dyDescent="0.3">
      <c r="A295" s="64">
        <v>6</v>
      </c>
      <c r="B295" s="64" t="s">
        <v>87</v>
      </c>
      <c r="C295" s="64" t="s">
        <v>339</v>
      </c>
      <c r="D295" s="65" t="s">
        <v>340</v>
      </c>
      <c r="E295" s="66">
        <v>0</v>
      </c>
      <c r="F295" s="66">
        <v>4</v>
      </c>
      <c r="G295" s="66">
        <v>4</v>
      </c>
      <c r="H295" s="66">
        <f t="shared" si="2"/>
        <v>8</v>
      </c>
    </row>
    <row r="296" spans="1:8" x14ac:dyDescent="0.3">
      <c r="A296" s="64">
        <v>6</v>
      </c>
      <c r="B296" s="64" t="s">
        <v>87</v>
      </c>
      <c r="C296" s="64" t="s">
        <v>341</v>
      </c>
      <c r="D296" s="65" t="s">
        <v>342</v>
      </c>
      <c r="E296" s="66">
        <v>8</v>
      </c>
      <c r="F296" s="66">
        <v>11</v>
      </c>
      <c r="G296" s="66">
        <v>0</v>
      </c>
      <c r="H296" s="66">
        <f t="shared" si="2"/>
        <v>19</v>
      </c>
    </row>
    <row r="297" spans="1:8" x14ac:dyDescent="0.3">
      <c r="A297" s="64">
        <v>6</v>
      </c>
      <c r="B297" s="64" t="s">
        <v>87</v>
      </c>
      <c r="C297" s="64" t="s">
        <v>349</v>
      </c>
      <c r="D297" s="65" t="s">
        <v>350</v>
      </c>
      <c r="E297" s="66">
        <v>0</v>
      </c>
      <c r="F297" s="66">
        <v>0</v>
      </c>
      <c r="G297" s="66">
        <v>1</v>
      </c>
      <c r="H297" s="66">
        <f t="shared" si="2"/>
        <v>1</v>
      </c>
    </row>
    <row r="298" spans="1:8" x14ac:dyDescent="0.3">
      <c r="A298" s="64">
        <v>7</v>
      </c>
      <c r="B298" s="64" t="s">
        <v>88</v>
      </c>
      <c r="C298" s="64" t="s">
        <v>201</v>
      </c>
      <c r="D298" s="65" t="s">
        <v>202</v>
      </c>
      <c r="E298" s="66">
        <v>3</v>
      </c>
      <c r="F298" s="66">
        <v>2</v>
      </c>
      <c r="G298" s="66">
        <v>0</v>
      </c>
      <c r="H298" s="66">
        <f t="shared" si="2"/>
        <v>5</v>
      </c>
    </row>
    <row r="299" spans="1:8" x14ac:dyDescent="0.3">
      <c r="A299" s="64">
        <v>7</v>
      </c>
      <c r="B299" s="64" t="s">
        <v>88</v>
      </c>
      <c r="C299" s="64" t="s">
        <v>203</v>
      </c>
      <c r="D299" s="65" t="s">
        <v>204</v>
      </c>
      <c r="E299" s="66">
        <v>1</v>
      </c>
      <c r="F299" s="66">
        <v>2</v>
      </c>
      <c r="G299" s="66">
        <v>0</v>
      </c>
      <c r="H299" s="66">
        <f t="shared" si="2"/>
        <v>3</v>
      </c>
    </row>
    <row r="300" spans="1:8" x14ac:dyDescent="0.3">
      <c r="A300" s="64">
        <v>7</v>
      </c>
      <c r="B300" s="64" t="s">
        <v>88</v>
      </c>
      <c r="C300" s="64" t="s">
        <v>205</v>
      </c>
      <c r="D300" s="65" t="s">
        <v>206</v>
      </c>
      <c r="E300" s="66">
        <v>0</v>
      </c>
      <c r="F300" s="66">
        <v>2</v>
      </c>
      <c r="G300" s="66">
        <v>0</v>
      </c>
      <c r="H300" s="66">
        <f t="shared" si="2"/>
        <v>2</v>
      </c>
    </row>
    <row r="301" spans="1:8" x14ac:dyDescent="0.3">
      <c r="A301" s="64">
        <v>7</v>
      </c>
      <c r="B301" s="64" t="s">
        <v>88</v>
      </c>
      <c r="C301" s="64" t="s">
        <v>207</v>
      </c>
      <c r="D301" s="65" t="s">
        <v>208</v>
      </c>
      <c r="E301" s="66">
        <v>0</v>
      </c>
      <c r="F301" s="66">
        <v>0</v>
      </c>
      <c r="G301" s="66">
        <v>1</v>
      </c>
      <c r="H301" s="66">
        <f t="shared" si="2"/>
        <v>1</v>
      </c>
    </row>
    <row r="302" spans="1:8" x14ac:dyDescent="0.3">
      <c r="A302" s="64">
        <v>7</v>
      </c>
      <c r="B302" s="64" t="s">
        <v>88</v>
      </c>
      <c r="C302" s="64" t="s">
        <v>209</v>
      </c>
      <c r="D302" s="65" t="s">
        <v>210</v>
      </c>
      <c r="E302" s="66">
        <v>0</v>
      </c>
      <c r="F302" s="66">
        <v>3</v>
      </c>
      <c r="G302" s="66">
        <v>0</v>
      </c>
      <c r="H302" s="66">
        <f t="shared" si="2"/>
        <v>3</v>
      </c>
    </row>
    <row r="303" spans="1:8" x14ac:dyDescent="0.3">
      <c r="A303" s="64">
        <v>7</v>
      </c>
      <c r="B303" s="64" t="s">
        <v>88</v>
      </c>
      <c r="C303" s="64" t="s">
        <v>213</v>
      </c>
      <c r="D303" s="65" t="s">
        <v>214</v>
      </c>
      <c r="E303" s="66">
        <v>1</v>
      </c>
      <c r="F303" s="66">
        <v>2</v>
      </c>
      <c r="G303" s="66">
        <v>2</v>
      </c>
      <c r="H303" s="66">
        <f t="shared" si="2"/>
        <v>5</v>
      </c>
    </row>
    <row r="304" spans="1:8" x14ac:dyDescent="0.3">
      <c r="A304" s="64">
        <v>7</v>
      </c>
      <c r="B304" s="64" t="s">
        <v>88</v>
      </c>
      <c r="C304" s="64" t="s">
        <v>215</v>
      </c>
      <c r="D304" s="65" t="s">
        <v>216</v>
      </c>
      <c r="E304" s="66">
        <v>1</v>
      </c>
      <c r="F304" s="66">
        <v>8</v>
      </c>
      <c r="G304" s="66">
        <v>0</v>
      </c>
      <c r="H304" s="66">
        <f t="shared" si="2"/>
        <v>9</v>
      </c>
    </row>
    <row r="305" spans="1:8" x14ac:dyDescent="0.3">
      <c r="A305" s="64">
        <v>7</v>
      </c>
      <c r="B305" s="64" t="s">
        <v>88</v>
      </c>
      <c r="C305" s="64" t="s">
        <v>217</v>
      </c>
      <c r="D305" s="65" t="s">
        <v>218</v>
      </c>
      <c r="E305" s="66">
        <v>1</v>
      </c>
      <c r="F305" s="66">
        <v>2</v>
      </c>
      <c r="G305" s="66">
        <v>0</v>
      </c>
      <c r="H305" s="66">
        <f t="shared" si="2"/>
        <v>3</v>
      </c>
    </row>
    <row r="306" spans="1:8" x14ac:dyDescent="0.3">
      <c r="A306" s="64">
        <v>7</v>
      </c>
      <c r="B306" s="64" t="s">
        <v>88</v>
      </c>
      <c r="C306" s="64" t="s">
        <v>219</v>
      </c>
      <c r="D306" s="65" t="s">
        <v>220</v>
      </c>
      <c r="E306" s="66">
        <v>0</v>
      </c>
      <c r="F306" s="66">
        <v>3</v>
      </c>
      <c r="G306" s="66">
        <v>0</v>
      </c>
      <c r="H306" s="66">
        <f t="shared" si="2"/>
        <v>3</v>
      </c>
    </row>
    <row r="307" spans="1:8" x14ac:dyDescent="0.3">
      <c r="A307" s="64">
        <v>7</v>
      </c>
      <c r="B307" s="64" t="s">
        <v>88</v>
      </c>
      <c r="C307" s="64" t="s">
        <v>223</v>
      </c>
      <c r="D307" s="65" t="s">
        <v>224</v>
      </c>
      <c r="E307" s="66">
        <v>2</v>
      </c>
      <c r="F307" s="66">
        <v>5</v>
      </c>
      <c r="G307" s="66">
        <v>0</v>
      </c>
      <c r="H307" s="66">
        <f t="shared" si="2"/>
        <v>7</v>
      </c>
    </row>
    <row r="308" spans="1:8" x14ac:dyDescent="0.3">
      <c r="A308" s="64">
        <v>7</v>
      </c>
      <c r="B308" s="64" t="s">
        <v>88</v>
      </c>
      <c r="C308" s="64" t="s">
        <v>227</v>
      </c>
      <c r="D308" s="65" t="s">
        <v>228</v>
      </c>
      <c r="E308" s="66">
        <v>0</v>
      </c>
      <c r="F308" s="66">
        <v>8</v>
      </c>
      <c r="G308" s="66">
        <v>18</v>
      </c>
      <c r="H308" s="66">
        <f t="shared" si="2"/>
        <v>26</v>
      </c>
    </row>
    <row r="309" spans="1:8" x14ac:dyDescent="0.3">
      <c r="A309" s="64">
        <v>7</v>
      </c>
      <c r="B309" s="64" t="s">
        <v>88</v>
      </c>
      <c r="C309" s="64" t="s">
        <v>229</v>
      </c>
      <c r="D309" s="65" t="s">
        <v>230</v>
      </c>
      <c r="E309" s="66">
        <v>1</v>
      </c>
      <c r="F309" s="66">
        <v>2</v>
      </c>
      <c r="G309" s="66">
        <v>10</v>
      </c>
      <c r="H309" s="66">
        <f t="shared" si="2"/>
        <v>13</v>
      </c>
    </row>
    <row r="310" spans="1:8" x14ac:dyDescent="0.3">
      <c r="A310" s="64">
        <v>7</v>
      </c>
      <c r="B310" s="64" t="s">
        <v>88</v>
      </c>
      <c r="C310" s="64" t="s">
        <v>231</v>
      </c>
      <c r="D310" s="65" t="s">
        <v>232</v>
      </c>
      <c r="E310" s="66">
        <v>1</v>
      </c>
      <c r="F310" s="66">
        <v>0</v>
      </c>
      <c r="G310" s="66">
        <v>0</v>
      </c>
      <c r="H310" s="66">
        <f t="shared" si="2"/>
        <v>1</v>
      </c>
    </row>
    <row r="311" spans="1:8" x14ac:dyDescent="0.3">
      <c r="A311" s="64">
        <v>7</v>
      </c>
      <c r="B311" s="64" t="s">
        <v>88</v>
      </c>
      <c r="C311" s="64" t="s">
        <v>233</v>
      </c>
      <c r="D311" s="65" t="s">
        <v>234</v>
      </c>
      <c r="E311" s="66">
        <v>1</v>
      </c>
      <c r="F311" s="66">
        <v>1</v>
      </c>
      <c r="G311" s="66">
        <v>0</v>
      </c>
      <c r="H311" s="66">
        <f t="shared" si="2"/>
        <v>2</v>
      </c>
    </row>
    <row r="312" spans="1:8" x14ac:dyDescent="0.3">
      <c r="A312" s="64">
        <v>7</v>
      </c>
      <c r="B312" s="64" t="s">
        <v>88</v>
      </c>
      <c r="C312" s="64" t="s">
        <v>235</v>
      </c>
      <c r="D312" s="65" t="s">
        <v>236</v>
      </c>
      <c r="E312" s="66">
        <v>1</v>
      </c>
      <c r="F312" s="66">
        <v>3</v>
      </c>
      <c r="G312" s="66">
        <v>9</v>
      </c>
      <c r="H312" s="66">
        <f t="shared" si="2"/>
        <v>13</v>
      </c>
    </row>
    <row r="313" spans="1:8" x14ac:dyDescent="0.3">
      <c r="A313" s="64">
        <v>7</v>
      </c>
      <c r="B313" s="64" t="s">
        <v>88</v>
      </c>
      <c r="C313" s="64" t="s">
        <v>237</v>
      </c>
      <c r="D313" s="65" t="s">
        <v>238</v>
      </c>
      <c r="E313" s="66">
        <v>0</v>
      </c>
      <c r="F313" s="66">
        <v>1</v>
      </c>
      <c r="G313" s="66">
        <v>1</v>
      </c>
      <c r="H313" s="66">
        <f t="shared" si="2"/>
        <v>2</v>
      </c>
    </row>
    <row r="314" spans="1:8" x14ac:dyDescent="0.3">
      <c r="A314" s="64">
        <v>7</v>
      </c>
      <c r="B314" s="64" t="s">
        <v>88</v>
      </c>
      <c r="C314" s="64" t="s">
        <v>239</v>
      </c>
      <c r="D314" s="65" t="s">
        <v>240</v>
      </c>
      <c r="E314" s="66">
        <v>0</v>
      </c>
      <c r="F314" s="66">
        <v>3</v>
      </c>
      <c r="G314" s="66">
        <v>3</v>
      </c>
      <c r="H314" s="66">
        <f t="shared" si="2"/>
        <v>6</v>
      </c>
    </row>
    <row r="315" spans="1:8" x14ac:dyDescent="0.3">
      <c r="A315" s="64">
        <v>7</v>
      </c>
      <c r="B315" s="64" t="s">
        <v>88</v>
      </c>
      <c r="C315" s="64" t="s">
        <v>241</v>
      </c>
      <c r="D315" s="65" t="s">
        <v>242</v>
      </c>
      <c r="E315" s="66">
        <v>4</v>
      </c>
      <c r="F315" s="66">
        <v>9</v>
      </c>
      <c r="G315" s="66">
        <v>8</v>
      </c>
      <c r="H315" s="66">
        <f t="shared" si="2"/>
        <v>21</v>
      </c>
    </row>
    <row r="316" spans="1:8" x14ac:dyDescent="0.3">
      <c r="A316" s="64">
        <v>7</v>
      </c>
      <c r="B316" s="64" t="s">
        <v>88</v>
      </c>
      <c r="C316" s="64" t="s">
        <v>243</v>
      </c>
      <c r="D316" s="65" t="s">
        <v>244</v>
      </c>
      <c r="E316" s="66">
        <v>0</v>
      </c>
      <c r="F316" s="66">
        <v>4</v>
      </c>
      <c r="G316" s="66">
        <v>0</v>
      </c>
      <c r="H316" s="66">
        <f t="shared" si="2"/>
        <v>4</v>
      </c>
    </row>
    <row r="317" spans="1:8" x14ac:dyDescent="0.3">
      <c r="A317" s="64">
        <v>7</v>
      </c>
      <c r="B317" s="64" t="s">
        <v>88</v>
      </c>
      <c r="C317" s="64" t="s">
        <v>247</v>
      </c>
      <c r="D317" s="65" t="s">
        <v>248</v>
      </c>
      <c r="E317" s="66">
        <v>3</v>
      </c>
      <c r="F317" s="66">
        <v>11</v>
      </c>
      <c r="G317" s="66">
        <v>2</v>
      </c>
      <c r="H317" s="66">
        <f t="shared" si="2"/>
        <v>16</v>
      </c>
    </row>
    <row r="318" spans="1:8" x14ac:dyDescent="0.3">
      <c r="A318" s="64">
        <v>7</v>
      </c>
      <c r="B318" s="64" t="s">
        <v>88</v>
      </c>
      <c r="C318" s="64" t="s">
        <v>249</v>
      </c>
      <c r="D318" s="65" t="s">
        <v>250</v>
      </c>
      <c r="E318" s="66">
        <v>0</v>
      </c>
      <c r="F318" s="66">
        <v>0</v>
      </c>
      <c r="G318" s="66">
        <v>6</v>
      </c>
      <c r="H318" s="66">
        <f t="shared" ref="H318:H381" si="3">SUM(E318:G318)</f>
        <v>6</v>
      </c>
    </row>
    <row r="319" spans="1:8" x14ac:dyDescent="0.3">
      <c r="A319" s="64">
        <v>7</v>
      </c>
      <c r="B319" s="64" t="s">
        <v>88</v>
      </c>
      <c r="C319" s="64" t="s">
        <v>251</v>
      </c>
      <c r="D319" s="65" t="s">
        <v>252</v>
      </c>
      <c r="E319" s="66">
        <v>2</v>
      </c>
      <c r="F319" s="66">
        <v>4</v>
      </c>
      <c r="G319" s="66">
        <v>31</v>
      </c>
      <c r="H319" s="66">
        <f t="shared" si="3"/>
        <v>37</v>
      </c>
    </row>
    <row r="320" spans="1:8" x14ac:dyDescent="0.3">
      <c r="A320" s="64">
        <v>7</v>
      </c>
      <c r="B320" s="64" t="s">
        <v>88</v>
      </c>
      <c r="C320" s="64" t="s">
        <v>253</v>
      </c>
      <c r="D320" s="65" t="s">
        <v>254</v>
      </c>
      <c r="E320" s="66">
        <v>0</v>
      </c>
      <c r="F320" s="66">
        <v>1</v>
      </c>
      <c r="G320" s="66">
        <v>1</v>
      </c>
      <c r="H320" s="66">
        <f t="shared" si="3"/>
        <v>2</v>
      </c>
    </row>
    <row r="321" spans="1:8" x14ac:dyDescent="0.3">
      <c r="A321" s="64">
        <v>7</v>
      </c>
      <c r="B321" s="64" t="s">
        <v>88</v>
      </c>
      <c r="C321" s="64" t="s">
        <v>255</v>
      </c>
      <c r="D321" s="65" t="s">
        <v>256</v>
      </c>
      <c r="E321" s="66">
        <v>0</v>
      </c>
      <c r="F321" s="66">
        <v>0</v>
      </c>
      <c r="G321" s="66">
        <v>1</v>
      </c>
      <c r="H321" s="66">
        <f t="shared" si="3"/>
        <v>1</v>
      </c>
    </row>
    <row r="322" spans="1:8" x14ac:dyDescent="0.3">
      <c r="A322" s="64">
        <v>7</v>
      </c>
      <c r="B322" s="64" t="s">
        <v>88</v>
      </c>
      <c r="C322" s="64" t="s">
        <v>271</v>
      </c>
      <c r="D322" s="65" t="s">
        <v>272</v>
      </c>
      <c r="E322" s="66">
        <v>2</v>
      </c>
      <c r="F322" s="66">
        <v>0</v>
      </c>
      <c r="G322" s="66">
        <v>1</v>
      </c>
      <c r="H322" s="66">
        <f t="shared" si="3"/>
        <v>3</v>
      </c>
    </row>
    <row r="323" spans="1:8" x14ac:dyDescent="0.3">
      <c r="A323" s="64">
        <v>7</v>
      </c>
      <c r="B323" s="64" t="s">
        <v>88</v>
      </c>
      <c r="C323" s="64" t="s">
        <v>273</v>
      </c>
      <c r="D323" s="65" t="s">
        <v>274</v>
      </c>
      <c r="E323" s="66">
        <v>0</v>
      </c>
      <c r="F323" s="66">
        <v>1</v>
      </c>
      <c r="G323" s="66">
        <v>2</v>
      </c>
      <c r="H323" s="66">
        <f t="shared" si="3"/>
        <v>3</v>
      </c>
    </row>
    <row r="324" spans="1:8" x14ac:dyDescent="0.3">
      <c r="A324" s="64">
        <v>7</v>
      </c>
      <c r="B324" s="64" t="s">
        <v>88</v>
      </c>
      <c r="C324" s="64" t="s">
        <v>275</v>
      </c>
      <c r="D324" s="65" t="s">
        <v>276</v>
      </c>
      <c r="E324" s="66">
        <v>0</v>
      </c>
      <c r="F324" s="66">
        <v>2</v>
      </c>
      <c r="G324" s="66">
        <v>0</v>
      </c>
      <c r="H324" s="66">
        <f t="shared" si="3"/>
        <v>2</v>
      </c>
    </row>
    <row r="325" spans="1:8" x14ac:dyDescent="0.3">
      <c r="A325" s="64">
        <v>7</v>
      </c>
      <c r="B325" s="64" t="s">
        <v>88</v>
      </c>
      <c r="C325" s="64" t="s">
        <v>279</v>
      </c>
      <c r="D325" s="65" t="s">
        <v>280</v>
      </c>
      <c r="E325" s="66">
        <v>0</v>
      </c>
      <c r="F325" s="66">
        <v>0</v>
      </c>
      <c r="G325" s="66">
        <v>1</v>
      </c>
      <c r="H325" s="66">
        <f t="shared" si="3"/>
        <v>1</v>
      </c>
    </row>
    <row r="326" spans="1:8" x14ac:dyDescent="0.3">
      <c r="A326" s="64">
        <v>7</v>
      </c>
      <c r="B326" s="64" t="s">
        <v>88</v>
      </c>
      <c r="C326" s="64" t="s">
        <v>281</v>
      </c>
      <c r="D326" s="65" t="s">
        <v>282</v>
      </c>
      <c r="E326" s="66">
        <v>1</v>
      </c>
      <c r="F326" s="66">
        <v>0</v>
      </c>
      <c r="G326" s="66">
        <v>1</v>
      </c>
      <c r="H326" s="66">
        <f t="shared" si="3"/>
        <v>2</v>
      </c>
    </row>
    <row r="327" spans="1:8" x14ac:dyDescent="0.3">
      <c r="A327" s="64">
        <v>7</v>
      </c>
      <c r="B327" s="64" t="s">
        <v>88</v>
      </c>
      <c r="C327" s="64" t="s">
        <v>283</v>
      </c>
      <c r="D327" s="65" t="s">
        <v>284</v>
      </c>
      <c r="E327" s="66">
        <v>2</v>
      </c>
      <c r="F327" s="66">
        <v>4</v>
      </c>
      <c r="G327" s="66">
        <v>3</v>
      </c>
      <c r="H327" s="66">
        <f t="shared" si="3"/>
        <v>9</v>
      </c>
    </row>
    <row r="328" spans="1:8" x14ac:dyDescent="0.3">
      <c r="A328" s="64">
        <v>7</v>
      </c>
      <c r="B328" s="64" t="s">
        <v>88</v>
      </c>
      <c r="C328" s="64" t="s">
        <v>285</v>
      </c>
      <c r="D328" s="65" t="s">
        <v>286</v>
      </c>
      <c r="E328" s="66">
        <v>1</v>
      </c>
      <c r="F328" s="66">
        <v>1</v>
      </c>
      <c r="G328" s="66">
        <v>26</v>
      </c>
      <c r="H328" s="66">
        <f t="shared" si="3"/>
        <v>28</v>
      </c>
    </row>
    <row r="329" spans="1:8" x14ac:dyDescent="0.3">
      <c r="A329" s="64">
        <v>7</v>
      </c>
      <c r="B329" s="64" t="s">
        <v>88</v>
      </c>
      <c r="C329" s="64" t="s">
        <v>289</v>
      </c>
      <c r="D329" s="65" t="s">
        <v>290</v>
      </c>
      <c r="E329" s="66">
        <v>2</v>
      </c>
      <c r="F329" s="66">
        <v>3</v>
      </c>
      <c r="G329" s="66">
        <v>0</v>
      </c>
      <c r="H329" s="66">
        <f t="shared" si="3"/>
        <v>5</v>
      </c>
    </row>
    <row r="330" spans="1:8" x14ac:dyDescent="0.3">
      <c r="A330" s="64">
        <v>7</v>
      </c>
      <c r="B330" s="64" t="s">
        <v>88</v>
      </c>
      <c r="C330" s="64" t="s">
        <v>291</v>
      </c>
      <c r="D330" s="65" t="s">
        <v>292</v>
      </c>
      <c r="E330" s="66">
        <v>0</v>
      </c>
      <c r="F330" s="66">
        <v>0</v>
      </c>
      <c r="G330" s="66">
        <v>1</v>
      </c>
      <c r="H330" s="66">
        <f t="shared" si="3"/>
        <v>1</v>
      </c>
    </row>
    <row r="331" spans="1:8" x14ac:dyDescent="0.3">
      <c r="A331" s="64">
        <v>7</v>
      </c>
      <c r="B331" s="64" t="s">
        <v>88</v>
      </c>
      <c r="C331" s="64" t="s">
        <v>293</v>
      </c>
      <c r="D331" s="65" t="s">
        <v>294</v>
      </c>
      <c r="E331" s="66">
        <v>1</v>
      </c>
      <c r="F331" s="66">
        <v>4</v>
      </c>
      <c r="G331" s="66">
        <v>0</v>
      </c>
      <c r="H331" s="66">
        <f t="shared" si="3"/>
        <v>5</v>
      </c>
    </row>
    <row r="332" spans="1:8" x14ac:dyDescent="0.3">
      <c r="A332" s="64">
        <v>7</v>
      </c>
      <c r="B332" s="64" t="s">
        <v>88</v>
      </c>
      <c r="C332" s="64" t="s">
        <v>295</v>
      </c>
      <c r="D332" s="65" t="s">
        <v>296</v>
      </c>
      <c r="E332" s="66">
        <v>2</v>
      </c>
      <c r="F332" s="66">
        <v>2</v>
      </c>
      <c r="G332" s="66">
        <v>1</v>
      </c>
      <c r="H332" s="66">
        <f t="shared" si="3"/>
        <v>5</v>
      </c>
    </row>
    <row r="333" spans="1:8" x14ac:dyDescent="0.3">
      <c r="A333" s="64">
        <v>7</v>
      </c>
      <c r="B333" s="64" t="s">
        <v>88</v>
      </c>
      <c r="C333" s="64" t="s">
        <v>297</v>
      </c>
      <c r="D333" s="65" t="s">
        <v>298</v>
      </c>
      <c r="E333" s="66">
        <v>1</v>
      </c>
      <c r="F333" s="66">
        <v>3</v>
      </c>
      <c r="G333" s="66">
        <v>0</v>
      </c>
      <c r="H333" s="66">
        <f t="shared" si="3"/>
        <v>4</v>
      </c>
    </row>
    <row r="334" spans="1:8" x14ac:dyDescent="0.3">
      <c r="A334" s="64">
        <v>7</v>
      </c>
      <c r="B334" s="64" t="s">
        <v>88</v>
      </c>
      <c r="C334" s="64" t="s">
        <v>299</v>
      </c>
      <c r="D334" s="65" t="s">
        <v>300</v>
      </c>
      <c r="E334" s="66">
        <v>0</v>
      </c>
      <c r="F334" s="66">
        <v>1</v>
      </c>
      <c r="G334" s="66">
        <v>0</v>
      </c>
      <c r="H334" s="66">
        <f t="shared" si="3"/>
        <v>1</v>
      </c>
    </row>
    <row r="335" spans="1:8" x14ac:dyDescent="0.3">
      <c r="A335" s="64">
        <v>7</v>
      </c>
      <c r="B335" s="64" t="s">
        <v>88</v>
      </c>
      <c r="C335" s="64" t="s">
        <v>301</v>
      </c>
      <c r="D335" s="65" t="s">
        <v>302</v>
      </c>
      <c r="E335" s="66">
        <v>2</v>
      </c>
      <c r="F335" s="66">
        <v>1</v>
      </c>
      <c r="G335" s="66">
        <v>0</v>
      </c>
      <c r="H335" s="66">
        <f t="shared" si="3"/>
        <v>3</v>
      </c>
    </row>
    <row r="336" spans="1:8" x14ac:dyDescent="0.3">
      <c r="A336" s="64">
        <v>7</v>
      </c>
      <c r="B336" s="64" t="s">
        <v>88</v>
      </c>
      <c r="C336" s="64" t="s">
        <v>303</v>
      </c>
      <c r="D336" s="65" t="s">
        <v>304</v>
      </c>
      <c r="E336" s="66">
        <v>6</v>
      </c>
      <c r="F336" s="66">
        <v>11</v>
      </c>
      <c r="G336" s="66">
        <v>7</v>
      </c>
      <c r="H336" s="66">
        <f t="shared" si="3"/>
        <v>24</v>
      </c>
    </row>
    <row r="337" spans="1:8" x14ac:dyDescent="0.3">
      <c r="A337" s="64">
        <v>7</v>
      </c>
      <c r="B337" s="64" t="s">
        <v>88</v>
      </c>
      <c r="C337" s="64" t="s">
        <v>305</v>
      </c>
      <c r="D337" s="65" t="s">
        <v>306</v>
      </c>
      <c r="E337" s="66">
        <v>0</v>
      </c>
      <c r="F337" s="66">
        <v>3</v>
      </c>
      <c r="G337" s="66">
        <v>1</v>
      </c>
      <c r="H337" s="66">
        <f t="shared" si="3"/>
        <v>4</v>
      </c>
    </row>
    <row r="338" spans="1:8" x14ac:dyDescent="0.3">
      <c r="A338" s="64">
        <v>7</v>
      </c>
      <c r="B338" s="64" t="s">
        <v>88</v>
      </c>
      <c r="C338" s="64" t="s">
        <v>307</v>
      </c>
      <c r="D338" s="65" t="s">
        <v>308</v>
      </c>
      <c r="E338" s="66">
        <v>3</v>
      </c>
      <c r="F338" s="66">
        <v>5</v>
      </c>
      <c r="G338" s="66">
        <v>2</v>
      </c>
      <c r="H338" s="66">
        <f t="shared" si="3"/>
        <v>10</v>
      </c>
    </row>
    <row r="339" spans="1:8" x14ac:dyDescent="0.3">
      <c r="A339" s="64">
        <v>7</v>
      </c>
      <c r="B339" s="64" t="s">
        <v>88</v>
      </c>
      <c r="C339" s="64" t="s">
        <v>313</v>
      </c>
      <c r="D339" s="65" t="s">
        <v>314</v>
      </c>
      <c r="E339" s="66">
        <v>1</v>
      </c>
      <c r="F339" s="66">
        <v>0</v>
      </c>
      <c r="G339" s="66">
        <v>0</v>
      </c>
      <c r="H339" s="66">
        <f t="shared" si="3"/>
        <v>1</v>
      </c>
    </row>
    <row r="340" spans="1:8" x14ac:dyDescent="0.3">
      <c r="A340" s="64">
        <v>7</v>
      </c>
      <c r="B340" s="64" t="s">
        <v>88</v>
      </c>
      <c r="C340" s="64" t="s">
        <v>317</v>
      </c>
      <c r="D340" s="65" t="s">
        <v>318</v>
      </c>
      <c r="E340" s="66">
        <v>1</v>
      </c>
      <c r="F340" s="66">
        <v>3</v>
      </c>
      <c r="G340" s="66">
        <v>0</v>
      </c>
      <c r="H340" s="66">
        <f t="shared" si="3"/>
        <v>4</v>
      </c>
    </row>
    <row r="341" spans="1:8" x14ac:dyDescent="0.3">
      <c r="A341" s="64">
        <v>7</v>
      </c>
      <c r="B341" s="64" t="s">
        <v>88</v>
      </c>
      <c r="C341" s="64" t="s">
        <v>319</v>
      </c>
      <c r="D341" s="65" t="s">
        <v>320</v>
      </c>
      <c r="E341" s="66">
        <v>0</v>
      </c>
      <c r="F341" s="66">
        <v>1</v>
      </c>
      <c r="G341" s="66">
        <v>0</v>
      </c>
      <c r="H341" s="66">
        <f t="shared" si="3"/>
        <v>1</v>
      </c>
    </row>
    <row r="342" spans="1:8" x14ac:dyDescent="0.3">
      <c r="A342" s="64">
        <v>7</v>
      </c>
      <c r="B342" s="64" t="s">
        <v>88</v>
      </c>
      <c r="C342" s="64" t="s">
        <v>321</v>
      </c>
      <c r="D342" s="65" t="s">
        <v>322</v>
      </c>
      <c r="E342" s="66">
        <v>1</v>
      </c>
      <c r="F342" s="66">
        <v>8</v>
      </c>
      <c r="G342" s="66">
        <v>0</v>
      </c>
      <c r="H342" s="66">
        <f t="shared" si="3"/>
        <v>9</v>
      </c>
    </row>
    <row r="343" spans="1:8" x14ac:dyDescent="0.3">
      <c r="A343" s="64">
        <v>7</v>
      </c>
      <c r="B343" s="64" t="s">
        <v>88</v>
      </c>
      <c r="C343" s="64" t="s">
        <v>323</v>
      </c>
      <c r="D343" s="65" t="s">
        <v>324</v>
      </c>
      <c r="E343" s="66">
        <v>0</v>
      </c>
      <c r="F343" s="66">
        <v>4</v>
      </c>
      <c r="G343" s="66">
        <v>0</v>
      </c>
      <c r="H343" s="66">
        <f t="shared" si="3"/>
        <v>4</v>
      </c>
    </row>
    <row r="344" spans="1:8" x14ac:dyDescent="0.3">
      <c r="A344" s="64">
        <v>7</v>
      </c>
      <c r="B344" s="64" t="s">
        <v>88</v>
      </c>
      <c r="C344" s="64" t="s">
        <v>325</v>
      </c>
      <c r="D344" s="65" t="s">
        <v>326</v>
      </c>
      <c r="E344" s="66">
        <v>1</v>
      </c>
      <c r="F344" s="66">
        <v>3</v>
      </c>
      <c r="G344" s="66">
        <v>5</v>
      </c>
      <c r="H344" s="66">
        <f t="shared" si="3"/>
        <v>9</v>
      </c>
    </row>
    <row r="345" spans="1:8" x14ac:dyDescent="0.3">
      <c r="A345" s="64">
        <v>7</v>
      </c>
      <c r="B345" s="64" t="s">
        <v>88</v>
      </c>
      <c r="C345" s="64" t="s">
        <v>329</v>
      </c>
      <c r="D345" s="65" t="s">
        <v>330</v>
      </c>
      <c r="E345" s="66">
        <v>0</v>
      </c>
      <c r="F345" s="66">
        <v>1</v>
      </c>
      <c r="G345" s="66">
        <v>0</v>
      </c>
      <c r="H345" s="66">
        <f t="shared" si="3"/>
        <v>1</v>
      </c>
    </row>
    <row r="346" spans="1:8" x14ac:dyDescent="0.3">
      <c r="A346" s="64">
        <v>7</v>
      </c>
      <c r="B346" s="64" t="s">
        <v>88</v>
      </c>
      <c r="C346" s="64" t="s">
        <v>333</v>
      </c>
      <c r="D346" s="65" t="s">
        <v>334</v>
      </c>
      <c r="E346" s="66">
        <v>2</v>
      </c>
      <c r="F346" s="66">
        <v>2</v>
      </c>
      <c r="G346" s="66">
        <v>6</v>
      </c>
      <c r="H346" s="66">
        <f t="shared" si="3"/>
        <v>10</v>
      </c>
    </row>
    <row r="347" spans="1:8" x14ac:dyDescent="0.3">
      <c r="A347" s="64">
        <v>7</v>
      </c>
      <c r="B347" s="64" t="s">
        <v>88</v>
      </c>
      <c r="C347" s="64" t="s">
        <v>335</v>
      </c>
      <c r="D347" s="65" t="s">
        <v>336</v>
      </c>
      <c r="E347" s="66">
        <v>0</v>
      </c>
      <c r="F347" s="66">
        <v>2</v>
      </c>
      <c r="G347" s="66">
        <v>0</v>
      </c>
      <c r="H347" s="66">
        <f t="shared" si="3"/>
        <v>2</v>
      </c>
    </row>
    <row r="348" spans="1:8" x14ac:dyDescent="0.3">
      <c r="A348" s="64">
        <v>7</v>
      </c>
      <c r="B348" s="64" t="s">
        <v>88</v>
      </c>
      <c r="C348" s="64" t="s">
        <v>337</v>
      </c>
      <c r="D348" s="65" t="s">
        <v>338</v>
      </c>
      <c r="E348" s="66">
        <v>0</v>
      </c>
      <c r="F348" s="66">
        <v>4</v>
      </c>
      <c r="G348" s="66">
        <v>4</v>
      </c>
      <c r="H348" s="66">
        <f t="shared" si="3"/>
        <v>8</v>
      </c>
    </row>
    <row r="349" spans="1:8" x14ac:dyDescent="0.3">
      <c r="A349" s="64">
        <v>7</v>
      </c>
      <c r="B349" s="64" t="s">
        <v>88</v>
      </c>
      <c r="C349" s="64" t="s">
        <v>339</v>
      </c>
      <c r="D349" s="65" t="s">
        <v>340</v>
      </c>
      <c r="E349" s="66">
        <v>4</v>
      </c>
      <c r="F349" s="66">
        <v>9</v>
      </c>
      <c r="G349" s="66">
        <v>20</v>
      </c>
      <c r="H349" s="66">
        <f t="shared" si="3"/>
        <v>33</v>
      </c>
    </row>
    <row r="350" spans="1:8" x14ac:dyDescent="0.3">
      <c r="A350" s="64">
        <v>7</v>
      </c>
      <c r="B350" s="64" t="s">
        <v>88</v>
      </c>
      <c r="C350" s="64" t="s">
        <v>341</v>
      </c>
      <c r="D350" s="65" t="s">
        <v>342</v>
      </c>
      <c r="E350" s="66">
        <v>8</v>
      </c>
      <c r="F350" s="66">
        <v>29</v>
      </c>
      <c r="G350" s="66">
        <v>10</v>
      </c>
      <c r="H350" s="66">
        <f t="shared" si="3"/>
        <v>47</v>
      </c>
    </row>
    <row r="351" spans="1:8" x14ac:dyDescent="0.3">
      <c r="A351" s="64">
        <v>7</v>
      </c>
      <c r="B351" s="64" t="s">
        <v>88</v>
      </c>
      <c r="C351" s="64" t="s">
        <v>343</v>
      </c>
      <c r="D351" s="65" t="s">
        <v>344</v>
      </c>
      <c r="E351" s="66">
        <v>1</v>
      </c>
      <c r="F351" s="66">
        <v>2</v>
      </c>
      <c r="G351" s="66">
        <v>0</v>
      </c>
      <c r="H351" s="66">
        <f t="shared" si="3"/>
        <v>3</v>
      </c>
    </row>
    <row r="352" spans="1:8" x14ac:dyDescent="0.3">
      <c r="A352" s="64">
        <v>7</v>
      </c>
      <c r="B352" s="64" t="s">
        <v>88</v>
      </c>
      <c r="C352" s="64" t="s">
        <v>347</v>
      </c>
      <c r="D352" s="65" t="s">
        <v>348</v>
      </c>
      <c r="E352" s="66">
        <v>3</v>
      </c>
      <c r="F352" s="66">
        <v>3</v>
      </c>
      <c r="G352" s="66">
        <v>0</v>
      </c>
      <c r="H352" s="66">
        <f t="shared" si="3"/>
        <v>6</v>
      </c>
    </row>
    <row r="353" spans="1:8" x14ac:dyDescent="0.3">
      <c r="A353" s="64">
        <v>7</v>
      </c>
      <c r="B353" s="64" t="s">
        <v>88</v>
      </c>
      <c r="C353" s="64" t="s">
        <v>349</v>
      </c>
      <c r="D353" s="65" t="s">
        <v>350</v>
      </c>
      <c r="E353" s="66">
        <v>0</v>
      </c>
      <c r="F353" s="66">
        <v>0</v>
      </c>
      <c r="G353" s="66">
        <v>1</v>
      </c>
      <c r="H353" s="66">
        <f t="shared" si="3"/>
        <v>1</v>
      </c>
    </row>
    <row r="354" spans="1:8" x14ac:dyDescent="0.3">
      <c r="A354" s="64">
        <v>8</v>
      </c>
      <c r="B354" s="64" t="s">
        <v>89</v>
      </c>
      <c r="C354" s="64" t="s">
        <v>201</v>
      </c>
      <c r="D354" s="65" t="s">
        <v>202</v>
      </c>
      <c r="E354" s="66">
        <v>1</v>
      </c>
      <c r="F354" s="66">
        <v>6</v>
      </c>
      <c r="G354" s="66">
        <v>0</v>
      </c>
      <c r="H354" s="66">
        <f t="shared" si="3"/>
        <v>7</v>
      </c>
    </row>
    <row r="355" spans="1:8" x14ac:dyDescent="0.3">
      <c r="A355" s="64">
        <v>8</v>
      </c>
      <c r="B355" s="64" t="s">
        <v>89</v>
      </c>
      <c r="C355" s="64" t="s">
        <v>207</v>
      </c>
      <c r="D355" s="65" t="s">
        <v>208</v>
      </c>
      <c r="E355" s="66">
        <v>0</v>
      </c>
      <c r="F355" s="66">
        <v>1</v>
      </c>
      <c r="G355" s="66">
        <v>3</v>
      </c>
      <c r="H355" s="66">
        <f t="shared" si="3"/>
        <v>4</v>
      </c>
    </row>
    <row r="356" spans="1:8" x14ac:dyDescent="0.3">
      <c r="A356" s="64">
        <v>8</v>
      </c>
      <c r="B356" s="64" t="s">
        <v>89</v>
      </c>
      <c r="C356" s="64" t="s">
        <v>209</v>
      </c>
      <c r="D356" s="65" t="s">
        <v>210</v>
      </c>
      <c r="E356" s="66">
        <v>3</v>
      </c>
      <c r="F356" s="66">
        <v>0</v>
      </c>
      <c r="G356" s="66">
        <v>0</v>
      </c>
      <c r="H356" s="66">
        <f t="shared" si="3"/>
        <v>3</v>
      </c>
    </row>
    <row r="357" spans="1:8" x14ac:dyDescent="0.3">
      <c r="A357" s="64">
        <v>8</v>
      </c>
      <c r="B357" s="64" t="s">
        <v>89</v>
      </c>
      <c r="C357" s="64" t="s">
        <v>215</v>
      </c>
      <c r="D357" s="65" t="s">
        <v>216</v>
      </c>
      <c r="E357" s="66">
        <v>0</v>
      </c>
      <c r="F357" s="66">
        <v>7</v>
      </c>
      <c r="G357" s="66">
        <v>0</v>
      </c>
      <c r="H357" s="66">
        <f t="shared" si="3"/>
        <v>7</v>
      </c>
    </row>
    <row r="358" spans="1:8" x14ac:dyDescent="0.3">
      <c r="A358" s="64">
        <v>8</v>
      </c>
      <c r="B358" s="64" t="s">
        <v>89</v>
      </c>
      <c r="C358" s="64" t="s">
        <v>217</v>
      </c>
      <c r="D358" s="65" t="s">
        <v>218</v>
      </c>
      <c r="E358" s="66">
        <v>2</v>
      </c>
      <c r="F358" s="66">
        <v>2</v>
      </c>
      <c r="G358" s="66">
        <v>0</v>
      </c>
      <c r="H358" s="66">
        <f t="shared" si="3"/>
        <v>4</v>
      </c>
    </row>
    <row r="359" spans="1:8" x14ac:dyDescent="0.3">
      <c r="A359" s="64">
        <v>8</v>
      </c>
      <c r="B359" s="64" t="s">
        <v>89</v>
      </c>
      <c r="C359" s="64" t="s">
        <v>219</v>
      </c>
      <c r="D359" s="65" t="s">
        <v>220</v>
      </c>
      <c r="E359" s="66">
        <v>3</v>
      </c>
      <c r="F359" s="66">
        <v>1</v>
      </c>
      <c r="G359" s="66">
        <v>0</v>
      </c>
      <c r="H359" s="66">
        <f t="shared" si="3"/>
        <v>4</v>
      </c>
    </row>
    <row r="360" spans="1:8" x14ac:dyDescent="0.3">
      <c r="A360" s="64">
        <v>8</v>
      </c>
      <c r="B360" s="64" t="s">
        <v>89</v>
      </c>
      <c r="C360" s="64" t="s">
        <v>223</v>
      </c>
      <c r="D360" s="65" t="s">
        <v>224</v>
      </c>
      <c r="E360" s="66">
        <v>0</v>
      </c>
      <c r="F360" s="66">
        <v>2</v>
      </c>
      <c r="G360" s="66">
        <v>0</v>
      </c>
      <c r="H360" s="66">
        <f t="shared" si="3"/>
        <v>2</v>
      </c>
    </row>
    <row r="361" spans="1:8" x14ac:dyDescent="0.3">
      <c r="A361" s="64">
        <v>8</v>
      </c>
      <c r="B361" s="64" t="s">
        <v>89</v>
      </c>
      <c r="C361" s="64" t="s">
        <v>225</v>
      </c>
      <c r="D361" s="65" t="s">
        <v>226</v>
      </c>
      <c r="E361" s="66">
        <v>0</v>
      </c>
      <c r="F361" s="66">
        <v>2</v>
      </c>
      <c r="G361" s="66">
        <v>0</v>
      </c>
      <c r="H361" s="66">
        <f t="shared" si="3"/>
        <v>2</v>
      </c>
    </row>
    <row r="362" spans="1:8" x14ac:dyDescent="0.3">
      <c r="A362" s="64">
        <v>8</v>
      </c>
      <c r="B362" s="64" t="s">
        <v>89</v>
      </c>
      <c r="C362" s="64" t="s">
        <v>227</v>
      </c>
      <c r="D362" s="65" t="s">
        <v>228</v>
      </c>
      <c r="E362" s="66">
        <v>0</v>
      </c>
      <c r="F362" s="66">
        <v>3</v>
      </c>
      <c r="G362" s="66">
        <v>10</v>
      </c>
      <c r="H362" s="66">
        <f t="shared" si="3"/>
        <v>13</v>
      </c>
    </row>
    <row r="363" spans="1:8" x14ac:dyDescent="0.3">
      <c r="A363" s="64">
        <v>8</v>
      </c>
      <c r="B363" s="64" t="s">
        <v>89</v>
      </c>
      <c r="C363" s="64" t="s">
        <v>229</v>
      </c>
      <c r="D363" s="65" t="s">
        <v>230</v>
      </c>
      <c r="E363" s="66">
        <v>0</v>
      </c>
      <c r="F363" s="66">
        <v>1</v>
      </c>
      <c r="G363" s="66">
        <v>2</v>
      </c>
      <c r="H363" s="66">
        <f t="shared" si="3"/>
        <v>3</v>
      </c>
    </row>
    <row r="364" spans="1:8" x14ac:dyDescent="0.3">
      <c r="A364" s="64">
        <v>8</v>
      </c>
      <c r="B364" s="64" t="s">
        <v>89</v>
      </c>
      <c r="C364" s="64" t="s">
        <v>233</v>
      </c>
      <c r="D364" s="65" t="s">
        <v>234</v>
      </c>
      <c r="E364" s="66">
        <v>0</v>
      </c>
      <c r="F364" s="66">
        <v>2</v>
      </c>
      <c r="G364" s="66">
        <v>1</v>
      </c>
      <c r="H364" s="66">
        <f t="shared" si="3"/>
        <v>3</v>
      </c>
    </row>
    <row r="365" spans="1:8" x14ac:dyDescent="0.3">
      <c r="A365" s="64">
        <v>8</v>
      </c>
      <c r="B365" s="64" t="s">
        <v>89</v>
      </c>
      <c r="C365" s="64" t="s">
        <v>235</v>
      </c>
      <c r="D365" s="65" t="s">
        <v>236</v>
      </c>
      <c r="E365" s="66">
        <v>0</v>
      </c>
      <c r="F365" s="66">
        <v>4</v>
      </c>
      <c r="G365" s="66">
        <v>10</v>
      </c>
      <c r="H365" s="66">
        <f t="shared" si="3"/>
        <v>14</v>
      </c>
    </row>
    <row r="366" spans="1:8" x14ac:dyDescent="0.3">
      <c r="A366" s="64">
        <v>8</v>
      </c>
      <c r="B366" s="64" t="s">
        <v>89</v>
      </c>
      <c r="C366" s="64" t="s">
        <v>237</v>
      </c>
      <c r="D366" s="65" t="s">
        <v>238</v>
      </c>
      <c r="E366" s="66">
        <v>1</v>
      </c>
      <c r="F366" s="66">
        <v>2</v>
      </c>
      <c r="G366" s="66">
        <v>1</v>
      </c>
      <c r="H366" s="66">
        <f t="shared" si="3"/>
        <v>4</v>
      </c>
    </row>
    <row r="367" spans="1:8" x14ac:dyDescent="0.3">
      <c r="A367" s="64">
        <v>8</v>
      </c>
      <c r="B367" s="64" t="s">
        <v>89</v>
      </c>
      <c r="C367" s="64" t="s">
        <v>239</v>
      </c>
      <c r="D367" s="65" t="s">
        <v>240</v>
      </c>
      <c r="E367" s="66">
        <v>0</v>
      </c>
      <c r="F367" s="66">
        <v>3</v>
      </c>
      <c r="G367" s="66">
        <v>5</v>
      </c>
      <c r="H367" s="66">
        <f t="shared" si="3"/>
        <v>8</v>
      </c>
    </row>
    <row r="368" spans="1:8" x14ac:dyDescent="0.3">
      <c r="A368" s="64">
        <v>8</v>
      </c>
      <c r="B368" s="64" t="s">
        <v>89</v>
      </c>
      <c r="C368" s="64" t="s">
        <v>241</v>
      </c>
      <c r="D368" s="65" t="s">
        <v>242</v>
      </c>
      <c r="E368" s="66">
        <v>0</v>
      </c>
      <c r="F368" s="66">
        <v>7</v>
      </c>
      <c r="G368" s="66">
        <v>0</v>
      </c>
      <c r="H368" s="66">
        <f t="shared" si="3"/>
        <v>7</v>
      </c>
    </row>
    <row r="369" spans="1:8" x14ac:dyDescent="0.3">
      <c r="A369" s="64">
        <v>8</v>
      </c>
      <c r="B369" s="64" t="s">
        <v>89</v>
      </c>
      <c r="C369" s="64" t="s">
        <v>243</v>
      </c>
      <c r="D369" s="65" t="s">
        <v>244</v>
      </c>
      <c r="E369" s="66">
        <v>1</v>
      </c>
      <c r="F369" s="66">
        <v>1</v>
      </c>
      <c r="G369" s="66">
        <v>2</v>
      </c>
      <c r="H369" s="66">
        <f t="shared" si="3"/>
        <v>4</v>
      </c>
    </row>
    <row r="370" spans="1:8" x14ac:dyDescent="0.3">
      <c r="A370" s="64">
        <v>8</v>
      </c>
      <c r="B370" s="64" t="s">
        <v>89</v>
      </c>
      <c r="C370" s="64" t="s">
        <v>247</v>
      </c>
      <c r="D370" s="65" t="s">
        <v>248</v>
      </c>
      <c r="E370" s="66">
        <v>2</v>
      </c>
      <c r="F370" s="66">
        <v>7</v>
      </c>
      <c r="G370" s="66">
        <v>4</v>
      </c>
      <c r="H370" s="66">
        <f t="shared" si="3"/>
        <v>13</v>
      </c>
    </row>
    <row r="371" spans="1:8" x14ac:dyDescent="0.3">
      <c r="A371" s="64">
        <v>8</v>
      </c>
      <c r="B371" s="64" t="s">
        <v>89</v>
      </c>
      <c r="C371" s="64" t="s">
        <v>249</v>
      </c>
      <c r="D371" s="65" t="s">
        <v>250</v>
      </c>
      <c r="E371" s="66">
        <v>1</v>
      </c>
      <c r="F371" s="66">
        <v>0</v>
      </c>
      <c r="G371" s="66">
        <v>2</v>
      </c>
      <c r="H371" s="66">
        <f t="shared" si="3"/>
        <v>3</v>
      </c>
    </row>
    <row r="372" spans="1:8" x14ac:dyDescent="0.3">
      <c r="A372" s="64">
        <v>8</v>
      </c>
      <c r="B372" s="64" t="s">
        <v>89</v>
      </c>
      <c r="C372" s="64" t="s">
        <v>251</v>
      </c>
      <c r="D372" s="65" t="s">
        <v>252</v>
      </c>
      <c r="E372" s="66">
        <v>0</v>
      </c>
      <c r="F372" s="66">
        <v>4</v>
      </c>
      <c r="G372" s="66">
        <v>10</v>
      </c>
      <c r="H372" s="66">
        <f t="shared" si="3"/>
        <v>14</v>
      </c>
    </row>
    <row r="373" spans="1:8" x14ac:dyDescent="0.3">
      <c r="A373" s="64">
        <v>8</v>
      </c>
      <c r="B373" s="64" t="s">
        <v>89</v>
      </c>
      <c r="C373" s="64" t="s">
        <v>253</v>
      </c>
      <c r="D373" s="65" t="s">
        <v>254</v>
      </c>
      <c r="E373" s="66">
        <v>0</v>
      </c>
      <c r="F373" s="66">
        <v>1</v>
      </c>
      <c r="G373" s="66">
        <v>0</v>
      </c>
      <c r="H373" s="66">
        <f t="shared" si="3"/>
        <v>1</v>
      </c>
    </row>
    <row r="374" spans="1:8" x14ac:dyDescent="0.3">
      <c r="A374" s="64">
        <v>8</v>
      </c>
      <c r="B374" s="64" t="s">
        <v>89</v>
      </c>
      <c r="C374" s="64" t="s">
        <v>271</v>
      </c>
      <c r="D374" s="65" t="s">
        <v>272</v>
      </c>
      <c r="E374" s="66">
        <v>2</v>
      </c>
      <c r="F374" s="66">
        <v>3</v>
      </c>
      <c r="G374" s="66">
        <v>0</v>
      </c>
      <c r="H374" s="66">
        <f t="shared" si="3"/>
        <v>5</v>
      </c>
    </row>
    <row r="375" spans="1:8" x14ac:dyDescent="0.3">
      <c r="A375" s="64">
        <v>8</v>
      </c>
      <c r="B375" s="64" t="s">
        <v>89</v>
      </c>
      <c r="C375" s="64" t="s">
        <v>804</v>
      </c>
      <c r="D375" s="65" t="s">
        <v>805</v>
      </c>
      <c r="E375" s="66">
        <v>0</v>
      </c>
      <c r="F375" s="66">
        <v>1</v>
      </c>
      <c r="G375" s="66">
        <v>0</v>
      </c>
      <c r="H375" s="66">
        <f t="shared" si="3"/>
        <v>1</v>
      </c>
    </row>
    <row r="376" spans="1:8" x14ac:dyDescent="0.3">
      <c r="A376" s="64">
        <v>8</v>
      </c>
      <c r="B376" s="64" t="s">
        <v>89</v>
      </c>
      <c r="C376" s="64" t="s">
        <v>273</v>
      </c>
      <c r="D376" s="65" t="s">
        <v>274</v>
      </c>
      <c r="E376" s="66">
        <v>0</v>
      </c>
      <c r="F376" s="66">
        <v>1</v>
      </c>
      <c r="G376" s="66">
        <v>2</v>
      </c>
      <c r="H376" s="66">
        <f t="shared" si="3"/>
        <v>3</v>
      </c>
    </row>
    <row r="377" spans="1:8" x14ac:dyDescent="0.3">
      <c r="A377" s="64">
        <v>8</v>
      </c>
      <c r="B377" s="64" t="s">
        <v>89</v>
      </c>
      <c r="C377" s="64" t="s">
        <v>275</v>
      </c>
      <c r="D377" s="65" t="s">
        <v>276</v>
      </c>
      <c r="E377" s="66">
        <v>0</v>
      </c>
      <c r="F377" s="66">
        <v>1</v>
      </c>
      <c r="G377" s="66">
        <v>0</v>
      </c>
      <c r="H377" s="66">
        <f t="shared" si="3"/>
        <v>1</v>
      </c>
    </row>
    <row r="378" spans="1:8" x14ac:dyDescent="0.3">
      <c r="A378" s="64">
        <v>8</v>
      </c>
      <c r="B378" s="64" t="s">
        <v>89</v>
      </c>
      <c r="C378" s="64" t="s">
        <v>279</v>
      </c>
      <c r="D378" s="65" t="s">
        <v>280</v>
      </c>
      <c r="E378" s="66">
        <v>0</v>
      </c>
      <c r="F378" s="66">
        <v>1</v>
      </c>
      <c r="G378" s="66">
        <v>0</v>
      </c>
      <c r="H378" s="66">
        <f t="shared" si="3"/>
        <v>1</v>
      </c>
    </row>
    <row r="379" spans="1:8" x14ac:dyDescent="0.3">
      <c r="A379" s="64">
        <v>8</v>
      </c>
      <c r="B379" s="64" t="s">
        <v>89</v>
      </c>
      <c r="C379" s="64" t="s">
        <v>281</v>
      </c>
      <c r="D379" s="65" t="s">
        <v>282</v>
      </c>
      <c r="E379" s="66">
        <v>0</v>
      </c>
      <c r="F379" s="66">
        <v>1</v>
      </c>
      <c r="G379" s="66">
        <v>0</v>
      </c>
      <c r="H379" s="66">
        <f t="shared" si="3"/>
        <v>1</v>
      </c>
    </row>
    <row r="380" spans="1:8" x14ac:dyDescent="0.3">
      <c r="A380" s="64">
        <v>8</v>
      </c>
      <c r="B380" s="64" t="s">
        <v>89</v>
      </c>
      <c r="C380" s="64" t="s">
        <v>283</v>
      </c>
      <c r="D380" s="65" t="s">
        <v>284</v>
      </c>
      <c r="E380" s="66">
        <v>2</v>
      </c>
      <c r="F380" s="66">
        <v>1</v>
      </c>
      <c r="G380" s="66">
        <v>0</v>
      </c>
      <c r="H380" s="66">
        <f t="shared" si="3"/>
        <v>3</v>
      </c>
    </row>
    <row r="381" spans="1:8" x14ac:dyDescent="0.3">
      <c r="A381" s="64">
        <v>8</v>
      </c>
      <c r="B381" s="64" t="s">
        <v>89</v>
      </c>
      <c r="C381" s="64" t="s">
        <v>285</v>
      </c>
      <c r="D381" s="65" t="s">
        <v>286</v>
      </c>
      <c r="E381" s="66">
        <v>0</v>
      </c>
      <c r="F381" s="66">
        <v>3</v>
      </c>
      <c r="G381" s="66">
        <v>31</v>
      </c>
      <c r="H381" s="66">
        <f t="shared" si="3"/>
        <v>34</v>
      </c>
    </row>
    <row r="382" spans="1:8" x14ac:dyDescent="0.3">
      <c r="A382" s="64">
        <v>8</v>
      </c>
      <c r="B382" s="64" t="s">
        <v>89</v>
      </c>
      <c r="C382" s="64" t="s">
        <v>289</v>
      </c>
      <c r="D382" s="65" t="s">
        <v>290</v>
      </c>
      <c r="E382" s="66">
        <v>0</v>
      </c>
      <c r="F382" s="66">
        <v>2</v>
      </c>
      <c r="G382" s="66">
        <v>2</v>
      </c>
      <c r="H382" s="66">
        <f t="shared" ref="H382:H445" si="4">SUM(E382:G382)</f>
        <v>4</v>
      </c>
    </row>
    <row r="383" spans="1:8" x14ac:dyDescent="0.3">
      <c r="A383" s="64">
        <v>8</v>
      </c>
      <c r="B383" s="64" t="s">
        <v>89</v>
      </c>
      <c r="C383" s="64" t="s">
        <v>293</v>
      </c>
      <c r="D383" s="65" t="s">
        <v>294</v>
      </c>
      <c r="E383" s="66">
        <v>2</v>
      </c>
      <c r="F383" s="66">
        <v>4</v>
      </c>
      <c r="G383" s="66">
        <v>0</v>
      </c>
      <c r="H383" s="66">
        <f t="shared" si="4"/>
        <v>6</v>
      </c>
    </row>
    <row r="384" spans="1:8" x14ac:dyDescent="0.3">
      <c r="A384" s="64">
        <v>8</v>
      </c>
      <c r="B384" s="64" t="s">
        <v>89</v>
      </c>
      <c r="C384" s="64" t="s">
        <v>295</v>
      </c>
      <c r="D384" s="65" t="s">
        <v>296</v>
      </c>
      <c r="E384" s="66">
        <v>0</v>
      </c>
      <c r="F384" s="66">
        <v>1</v>
      </c>
      <c r="G384" s="66">
        <v>0</v>
      </c>
      <c r="H384" s="66">
        <f t="shared" si="4"/>
        <v>1</v>
      </c>
    </row>
    <row r="385" spans="1:8" x14ac:dyDescent="0.3">
      <c r="A385" s="64">
        <v>8</v>
      </c>
      <c r="B385" s="64" t="s">
        <v>89</v>
      </c>
      <c r="C385" s="64" t="s">
        <v>297</v>
      </c>
      <c r="D385" s="65" t="s">
        <v>298</v>
      </c>
      <c r="E385" s="66">
        <v>0</v>
      </c>
      <c r="F385" s="66">
        <v>4</v>
      </c>
      <c r="G385" s="66">
        <v>1</v>
      </c>
      <c r="H385" s="66">
        <f t="shared" si="4"/>
        <v>5</v>
      </c>
    </row>
    <row r="386" spans="1:8" x14ac:dyDescent="0.3">
      <c r="A386" s="64">
        <v>8</v>
      </c>
      <c r="B386" s="64" t="s">
        <v>89</v>
      </c>
      <c r="C386" s="64" t="s">
        <v>299</v>
      </c>
      <c r="D386" s="65" t="s">
        <v>300</v>
      </c>
      <c r="E386" s="66">
        <v>0</v>
      </c>
      <c r="F386" s="66">
        <v>0</v>
      </c>
      <c r="G386" s="66">
        <v>1</v>
      </c>
      <c r="H386" s="66">
        <f t="shared" si="4"/>
        <v>1</v>
      </c>
    </row>
    <row r="387" spans="1:8" x14ac:dyDescent="0.3">
      <c r="A387" s="64">
        <v>8</v>
      </c>
      <c r="B387" s="64" t="s">
        <v>89</v>
      </c>
      <c r="C387" s="64" t="s">
        <v>303</v>
      </c>
      <c r="D387" s="65" t="s">
        <v>304</v>
      </c>
      <c r="E387" s="66">
        <v>2</v>
      </c>
      <c r="F387" s="66">
        <v>7</v>
      </c>
      <c r="G387" s="66">
        <v>3</v>
      </c>
      <c r="H387" s="66">
        <f t="shared" si="4"/>
        <v>12</v>
      </c>
    </row>
    <row r="388" spans="1:8" x14ac:dyDescent="0.3">
      <c r="A388" s="64">
        <v>8</v>
      </c>
      <c r="B388" s="64" t="s">
        <v>89</v>
      </c>
      <c r="C388" s="64" t="s">
        <v>305</v>
      </c>
      <c r="D388" s="65" t="s">
        <v>306</v>
      </c>
      <c r="E388" s="66">
        <v>0</v>
      </c>
      <c r="F388" s="66">
        <v>2</v>
      </c>
      <c r="G388" s="66">
        <v>0</v>
      </c>
      <c r="H388" s="66">
        <f t="shared" si="4"/>
        <v>2</v>
      </c>
    </row>
    <row r="389" spans="1:8" x14ac:dyDescent="0.3">
      <c r="A389" s="64">
        <v>8</v>
      </c>
      <c r="B389" s="64" t="s">
        <v>89</v>
      </c>
      <c r="C389" s="64" t="s">
        <v>307</v>
      </c>
      <c r="D389" s="65" t="s">
        <v>308</v>
      </c>
      <c r="E389" s="66">
        <v>4</v>
      </c>
      <c r="F389" s="66">
        <v>1</v>
      </c>
      <c r="G389" s="66">
        <v>4</v>
      </c>
      <c r="H389" s="66">
        <f t="shared" si="4"/>
        <v>9</v>
      </c>
    </row>
    <row r="390" spans="1:8" x14ac:dyDescent="0.3">
      <c r="A390" s="64">
        <v>8</v>
      </c>
      <c r="B390" s="64" t="s">
        <v>89</v>
      </c>
      <c r="C390" s="64" t="s">
        <v>317</v>
      </c>
      <c r="D390" s="65" t="s">
        <v>318</v>
      </c>
      <c r="E390" s="66">
        <v>2</v>
      </c>
      <c r="F390" s="66">
        <v>0</v>
      </c>
      <c r="G390" s="66">
        <v>0</v>
      </c>
      <c r="H390" s="66">
        <f t="shared" si="4"/>
        <v>2</v>
      </c>
    </row>
    <row r="391" spans="1:8" x14ac:dyDescent="0.3">
      <c r="A391" s="64">
        <v>8</v>
      </c>
      <c r="B391" s="64" t="s">
        <v>89</v>
      </c>
      <c r="C391" s="64" t="s">
        <v>319</v>
      </c>
      <c r="D391" s="65" t="s">
        <v>320</v>
      </c>
      <c r="E391" s="66">
        <v>0</v>
      </c>
      <c r="F391" s="66">
        <v>2</v>
      </c>
      <c r="G391" s="66">
        <v>0</v>
      </c>
      <c r="H391" s="66">
        <f t="shared" si="4"/>
        <v>2</v>
      </c>
    </row>
    <row r="392" spans="1:8" x14ac:dyDescent="0.3">
      <c r="A392" s="64">
        <v>8</v>
      </c>
      <c r="B392" s="64" t="s">
        <v>89</v>
      </c>
      <c r="C392" s="64" t="s">
        <v>321</v>
      </c>
      <c r="D392" s="65" t="s">
        <v>322</v>
      </c>
      <c r="E392" s="66">
        <v>0</v>
      </c>
      <c r="F392" s="66">
        <v>3</v>
      </c>
      <c r="G392" s="66">
        <v>0</v>
      </c>
      <c r="H392" s="66">
        <f t="shared" si="4"/>
        <v>3</v>
      </c>
    </row>
    <row r="393" spans="1:8" x14ac:dyDescent="0.3">
      <c r="A393" s="64">
        <v>8</v>
      </c>
      <c r="B393" s="64" t="s">
        <v>89</v>
      </c>
      <c r="C393" s="64" t="s">
        <v>323</v>
      </c>
      <c r="D393" s="65" t="s">
        <v>324</v>
      </c>
      <c r="E393" s="66">
        <v>0</v>
      </c>
      <c r="F393" s="66">
        <v>2</v>
      </c>
      <c r="G393" s="66">
        <v>0</v>
      </c>
      <c r="H393" s="66">
        <f t="shared" si="4"/>
        <v>2</v>
      </c>
    </row>
    <row r="394" spans="1:8" x14ac:dyDescent="0.3">
      <c r="A394" s="64">
        <v>8</v>
      </c>
      <c r="B394" s="64" t="s">
        <v>89</v>
      </c>
      <c r="C394" s="64" t="s">
        <v>325</v>
      </c>
      <c r="D394" s="65" t="s">
        <v>326</v>
      </c>
      <c r="E394" s="66">
        <v>0</v>
      </c>
      <c r="F394" s="66">
        <v>1</v>
      </c>
      <c r="G394" s="66">
        <v>0</v>
      </c>
      <c r="H394" s="66">
        <f t="shared" si="4"/>
        <v>1</v>
      </c>
    </row>
    <row r="395" spans="1:8" x14ac:dyDescent="0.3">
      <c r="A395" s="64">
        <v>8</v>
      </c>
      <c r="B395" s="64" t="s">
        <v>89</v>
      </c>
      <c r="C395" s="64" t="s">
        <v>333</v>
      </c>
      <c r="D395" s="65" t="s">
        <v>334</v>
      </c>
      <c r="E395" s="66">
        <v>1</v>
      </c>
      <c r="F395" s="66">
        <v>3</v>
      </c>
      <c r="G395" s="66">
        <v>2</v>
      </c>
      <c r="H395" s="66">
        <f t="shared" si="4"/>
        <v>6</v>
      </c>
    </row>
    <row r="396" spans="1:8" x14ac:dyDescent="0.3">
      <c r="A396" s="64">
        <v>8</v>
      </c>
      <c r="B396" s="64" t="s">
        <v>89</v>
      </c>
      <c r="C396" s="64" t="s">
        <v>337</v>
      </c>
      <c r="D396" s="65" t="s">
        <v>338</v>
      </c>
      <c r="E396" s="66">
        <v>0</v>
      </c>
      <c r="F396" s="66">
        <v>1</v>
      </c>
      <c r="G396" s="66">
        <v>0</v>
      </c>
      <c r="H396" s="66">
        <f t="shared" si="4"/>
        <v>1</v>
      </c>
    </row>
    <row r="397" spans="1:8" x14ac:dyDescent="0.3">
      <c r="A397" s="64">
        <v>8</v>
      </c>
      <c r="B397" s="64" t="s">
        <v>89</v>
      </c>
      <c r="C397" s="64" t="s">
        <v>339</v>
      </c>
      <c r="D397" s="65" t="s">
        <v>340</v>
      </c>
      <c r="E397" s="66">
        <v>1</v>
      </c>
      <c r="F397" s="66">
        <v>9</v>
      </c>
      <c r="G397" s="66">
        <v>6</v>
      </c>
      <c r="H397" s="66">
        <f t="shared" si="4"/>
        <v>16</v>
      </c>
    </row>
    <row r="398" spans="1:8" x14ac:dyDescent="0.3">
      <c r="A398" s="64">
        <v>8</v>
      </c>
      <c r="B398" s="64" t="s">
        <v>89</v>
      </c>
      <c r="C398" s="64" t="s">
        <v>341</v>
      </c>
      <c r="D398" s="65" t="s">
        <v>342</v>
      </c>
      <c r="E398" s="66">
        <v>4</v>
      </c>
      <c r="F398" s="66">
        <v>21</v>
      </c>
      <c r="G398" s="66">
        <v>5</v>
      </c>
      <c r="H398" s="66">
        <f t="shared" si="4"/>
        <v>30</v>
      </c>
    </row>
    <row r="399" spans="1:8" x14ac:dyDescent="0.3">
      <c r="A399" s="64">
        <v>8</v>
      </c>
      <c r="B399" s="64" t="s">
        <v>89</v>
      </c>
      <c r="C399" s="64" t="s">
        <v>347</v>
      </c>
      <c r="D399" s="65" t="s">
        <v>348</v>
      </c>
      <c r="E399" s="66">
        <v>0</v>
      </c>
      <c r="F399" s="66">
        <v>0</v>
      </c>
      <c r="G399" s="66">
        <v>1</v>
      </c>
      <c r="H399" s="66">
        <f t="shared" si="4"/>
        <v>1</v>
      </c>
    </row>
    <row r="400" spans="1:8" x14ac:dyDescent="0.3">
      <c r="A400" s="64">
        <v>9</v>
      </c>
      <c r="B400" s="64" t="s">
        <v>90</v>
      </c>
      <c r="C400" s="64" t="s">
        <v>201</v>
      </c>
      <c r="D400" s="65" t="s">
        <v>202</v>
      </c>
      <c r="E400" s="66">
        <v>3</v>
      </c>
      <c r="F400" s="66">
        <v>3</v>
      </c>
      <c r="G400" s="66">
        <v>0</v>
      </c>
      <c r="H400" s="66">
        <f t="shared" si="4"/>
        <v>6</v>
      </c>
    </row>
    <row r="401" spans="1:8" x14ac:dyDescent="0.3">
      <c r="A401" s="64">
        <v>9</v>
      </c>
      <c r="B401" s="64" t="s">
        <v>90</v>
      </c>
      <c r="C401" s="64" t="s">
        <v>205</v>
      </c>
      <c r="D401" s="65" t="s">
        <v>206</v>
      </c>
      <c r="E401" s="66">
        <v>0</v>
      </c>
      <c r="F401" s="66">
        <v>0</v>
      </c>
      <c r="G401" s="66">
        <v>1</v>
      </c>
      <c r="H401" s="66">
        <f t="shared" si="4"/>
        <v>1</v>
      </c>
    </row>
    <row r="402" spans="1:8" x14ac:dyDescent="0.3">
      <c r="A402" s="64">
        <v>9</v>
      </c>
      <c r="B402" s="64" t="s">
        <v>90</v>
      </c>
      <c r="C402" s="64" t="s">
        <v>207</v>
      </c>
      <c r="D402" s="65" t="s">
        <v>208</v>
      </c>
      <c r="E402" s="66">
        <v>1</v>
      </c>
      <c r="F402" s="66">
        <v>1</v>
      </c>
      <c r="G402" s="66">
        <v>0</v>
      </c>
      <c r="H402" s="66">
        <f t="shared" si="4"/>
        <v>2</v>
      </c>
    </row>
    <row r="403" spans="1:8" x14ac:dyDescent="0.3">
      <c r="A403" s="64">
        <v>9</v>
      </c>
      <c r="B403" s="64" t="s">
        <v>90</v>
      </c>
      <c r="C403" s="64" t="s">
        <v>209</v>
      </c>
      <c r="D403" s="65" t="s">
        <v>210</v>
      </c>
      <c r="E403" s="66">
        <v>1</v>
      </c>
      <c r="F403" s="66">
        <v>2</v>
      </c>
      <c r="G403" s="66">
        <v>0</v>
      </c>
      <c r="H403" s="66">
        <f t="shared" si="4"/>
        <v>3</v>
      </c>
    </row>
    <row r="404" spans="1:8" x14ac:dyDescent="0.3">
      <c r="A404" s="64">
        <v>9</v>
      </c>
      <c r="B404" s="64" t="s">
        <v>90</v>
      </c>
      <c r="C404" s="64" t="s">
        <v>213</v>
      </c>
      <c r="D404" s="65" t="s">
        <v>214</v>
      </c>
      <c r="E404" s="66">
        <v>0</v>
      </c>
      <c r="F404" s="66">
        <v>1</v>
      </c>
      <c r="G404" s="66">
        <v>0</v>
      </c>
      <c r="H404" s="66">
        <f t="shared" si="4"/>
        <v>1</v>
      </c>
    </row>
    <row r="405" spans="1:8" x14ac:dyDescent="0.3">
      <c r="A405" s="64">
        <v>9</v>
      </c>
      <c r="B405" s="64" t="s">
        <v>90</v>
      </c>
      <c r="C405" s="64" t="s">
        <v>215</v>
      </c>
      <c r="D405" s="65" t="s">
        <v>216</v>
      </c>
      <c r="E405" s="66">
        <v>0</v>
      </c>
      <c r="F405" s="66">
        <v>2</v>
      </c>
      <c r="G405" s="66">
        <v>0</v>
      </c>
      <c r="H405" s="66">
        <f t="shared" si="4"/>
        <v>2</v>
      </c>
    </row>
    <row r="406" spans="1:8" x14ac:dyDescent="0.3">
      <c r="A406" s="64">
        <v>9</v>
      </c>
      <c r="B406" s="64" t="s">
        <v>90</v>
      </c>
      <c r="C406" s="64" t="s">
        <v>219</v>
      </c>
      <c r="D406" s="65" t="s">
        <v>220</v>
      </c>
      <c r="E406" s="66">
        <v>2</v>
      </c>
      <c r="F406" s="66">
        <v>1</v>
      </c>
      <c r="G406" s="66">
        <v>0</v>
      </c>
      <c r="H406" s="66">
        <f t="shared" si="4"/>
        <v>3</v>
      </c>
    </row>
    <row r="407" spans="1:8" x14ac:dyDescent="0.3">
      <c r="A407" s="64">
        <v>9</v>
      </c>
      <c r="B407" s="64" t="s">
        <v>90</v>
      </c>
      <c r="C407" s="64" t="s">
        <v>221</v>
      </c>
      <c r="D407" s="65" t="s">
        <v>222</v>
      </c>
      <c r="E407" s="66">
        <v>0</v>
      </c>
      <c r="F407" s="66">
        <v>1</v>
      </c>
      <c r="G407" s="66">
        <v>0</v>
      </c>
      <c r="H407" s="66">
        <f t="shared" si="4"/>
        <v>1</v>
      </c>
    </row>
    <row r="408" spans="1:8" x14ac:dyDescent="0.3">
      <c r="A408" s="64">
        <v>9</v>
      </c>
      <c r="B408" s="64" t="s">
        <v>90</v>
      </c>
      <c r="C408" s="64" t="s">
        <v>223</v>
      </c>
      <c r="D408" s="65" t="s">
        <v>224</v>
      </c>
      <c r="E408" s="66">
        <v>0</v>
      </c>
      <c r="F408" s="66">
        <v>2</v>
      </c>
      <c r="G408" s="66">
        <v>0</v>
      </c>
      <c r="H408" s="66">
        <f t="shared" si="4"/>
        <v>2</v>
      </c>
    </row>
    <row r="409" spans="1:8" x14ac:dyDescent="0.3">
      <c r="A409" s="64">
        <v>9</v>
      </c>
      <c r="B409" s="64" t="s">
        <v>90</v>
      </c>
      <c r="C409" s="64" t="s">
        <v>225</v>
      </c>
      <c r="D409" s="65" t="s">
        <v>226</v>
      </c>
      <c r="E409" s="66">
        <v>1</v>
      </c>
      <c r="F409" s="66">
        <v>0</v>
      </c>
      <c r="G409" s="66">
        <v>0</v>
      </c>
      <c r="H409" s="66">
        <f t="shared" si="4"/>
        <v>1</v>
      </c>
    </row>
    <row r="410" spans="1:8" x14ac:dyDescent="0.3">
      <c r="A410" s="64">
        <v>9</v>
      </c>
      <c r="B410" s="64" t="s">
        <v>90</v>
      </c>
      <c r="C410" s="64" t="s">
        <v>227</v>
      </c>
      <c r="D410" s="65" t="s">
        <v>228</v>
      </c>
      <c r="E410" s="66">
        <v>0</v>
      </c>
      <c r="F410" s="66">
        <v>5</v>
      </c>
      <c r="G410" s="66">
        <v>16</v>
      </c>
      <c r="H410" s="66">
        <f t="shared" si="4"/>
        <v>21</v>
      </c>
    </row>
    <row r="411" spans="1:8" x14ac:dyDescent="0.3">
      <c r="A411" s="64">
        <v>9</v>
      </c>
      <c r="B411" s="64" t="s">
        <v>90</v>
      </c>
      <c r="C411" s="64" t="s">
        <v>233</v>
      </c>
      <c r="D411" s="65" t="s">
        <v>234</v>
      </c>
      <c r="E411" s="66">
        <v>0</v>
      </c>
      <c r="F411" s="66">
        <v>0</v>
      </c>
      <c r="G411" s="66">
        <v>1</v>
      </c>
      <c r="H411" s="66">
        <f t="shared" si="4"/>
        <v>1</v>
      </c>
    </row>
    <row r="412" spans="1:8" x14ac:dyDescent="0.3">
      <c r="A412" s="64">
        <v>9</v>
      </c>
      <c r="B412" s="64" t="s">
        <v>90</v>
      </c>
      <c r="C412" s="64" t="s">
        <v>235</v>
      </c>
      <c r="D412" s="65" t="s">
        <v>236</v>
      </c>
      <c r="E412" s="66">
        <v>1</v>
      </c>
      <c r="F412" s="66">
        <v>2</v>
      </c>
      <c r="G412" s="66">
        <v>5</v>
      </c>
      <c r="H412" s="66">
        <f t="shared" si="4"/>
        <v>8</v>
      </c>
    </row>
    <row r="413" spans="1:8" x14ac:dyDescent="0.3">
      <c r="A413" s="64">
        <v>9</v>
      </c>
      <c r="B413" s="64" t="s">
        <v>90</v>
      </c>
      <c r="C413" s="64" t="s">
        <v>237</v>
      </c>
      <c r="D413" s="65" t="s">
        <v>238</v>
      </c>
      <c r="E413" s="66">
        <v>0</v>
      </c>
      <c r="F413" s="66">
        <v>1</v>
      </c>
      <c r="G413" s="66">
        <v>1</v>
      </c>
      <c r="H413" s="66">
        <f t="shared" si="4"/>
        <v>2</v>
      </c>
    </row>
    <row r="414" spans="1:8" x14ac:dyDescent="0.3">
      <c r="A414" s="64">
        <v>9</v>
      </c>
      <c r="B414" s="64" t="s">
        <v>90</v>
      </c>
      <c r="C414" s="64" t="s">
        <v>239</v>
      </c>
      <c r="D414" s="65" t="s">
        <v>240</v>
      </c>
      <c r="E414" s="66">
        <v>0</v>
      </c>
      <c r="F414" s="66">
        <v>4</v>
      </c>
      <c r="G414" s="66">
        <v>3</v>
      </c>
      <c r="H414" s="66">
        <f t="shared" si="4"/>
        <v>7</v>
      </c>
    </row>
    <row r="415" spans="1:8" x14ac:dyDescent="0.3">
      <c r="A415" s="64">
        <v>9</v>
      </c>
      <c r="B415" s="64" t="s">
        <v>90</v>
      </c>
      <c r="C415" s="64" t="s">
        <v>241</v>
      </c>
      <c r="D415" s="65" t="s">
        <v>242</v>
      </c>
      <c r="E415" s="66">
        <v>0</v>
      </c>
      <c r="F415" s="66">
        <v>5</v>
      </c>
      <c r="G415" s="66">
        <v>1</v>
      </c>
      <c r="H415" s="66">
        <f t="shared" si="4"/>
        <v>6</v>
      </c>
    </row>
    <row r="416" spans="1:8" x14ac:dyDescent="0.3">
      <c r="A416" s="64">
        <v>9</v>
      </c>
      <c r="B416" s="64" t="s">
        <v>90</v>
      </c>
      <c r="C416" s="64" t="s">
        <v>243</v>
      </c>
      <c r="D416" s="65" t="s">
        <v>244</v>
      </c>
      <c r="E416" s="66">
        <v>0</v>
      </c>
      <c r="F416" s="66">
        <v>0</v>
      </c>
      <c r="G416" s="66">
        <v>1</v>
      </c>
      <c r="H416" s="66">
        <f t="shared" si="4"/>
        <v>1</v>
      </c>
    </row>
    <row r="417" spans="1:8" x14ac:dyDescent="0.3">
      <c r="A417" s="64">
        <v>9</v>
      </c>
      <c r="B417" s="64" t="s">
        <v>90</v>
      </c>
      <c r="C417" s="64" t="s">
        <v>247</v>
      </c>
      <c r="D417" s="65" t="s">
        <v>248</v>
      </c>
      <c r="E417" s="66">
        <v>1</v>
      </c>
      <c r="F417" s="66">
        <v>9</v>
      </c>
      <c r="G417" s="66">
        <v>2</v>
      </c>
      <c r="H417" s="66">
        <f t="shared" si="4"/>
        <v>12</v>
      </c>
    </row>
    <row r="418" spans="1:8" x14ac:dyDescent="0.3">
      <c r="A418" s="64">
        <v>9</v>
      </c>
      <c r="B418" s="64" t="s">
        <v>90</v>
      </c>
      <c r="C418" s="64" t="s">
        <v>249</v>
      </c>
      <c r="D418" s="65" t="s">
        <v>250</v>
      </c>
      <c r="E418" s="66">
        <v>0</v>
      </c>
      <c r="F418" s="66">
        <v>2</v>
      </c>
      <c r="G418" s="66">
        <v>2</v>
      </c>
      <c r="H418" s="66">
        <f t="shared" si="4"/>
        <v>4</v>
      </c>
    </row>
    <row r="419" spans="1:8" x14ac:dyDescent="0.3">
      <c r="A419" s="64">
        <v>9</v>
      </c>
      <c r="B419" s="64" t="s">
        <v>90</v>
      </c>
      <c r="C419" s="64" t="s">
        <v>251</v>
      </c>
      <c r="D419" s="65" t="s">
        <v>252</v>
      </c>
      <c r="E419" s="66">
        <v>1</v>
      </c>
      <c r="F419" s="66">
        <v>2</v>
      </c>
      <c r="G419" s="66">
        <v>19</v>
      </c>
      <c r="H419" s="66">
        <f t="shared" si="4"/>
        <v>22</v>
      </c>
    </row>
    <row r="420" spans="1:8" x14ac:dyDescent="0.3">
      <c r="A420" s="64">
        <v>9</v>
      </c>
      <c r="B420" s="64" t="s">
        <v>90</v>
      </c>
      <c r="C420" s="64" t="s">
        <v>253</v>
      </c>
      <c r="D420" s="65" t="s">
        <v>254</v>
      </c>
      <c r="E420" s="66">
        <v>0</v>
      </c>
      <c r="F420" s="66">
        <v>1</v>
      </c>
      <c r="G420" s="66">
        <v>1</v>
      </c>
      <c r="H420" s="66">
        <f t="shared" si="4"/>
        <v>2</v>
      </c>
    </row>
    <row r="421" spans="1:8" x14ac:dyDescent="0.3">
      <c r="A421" s="64">
        <v>9</v>
      </c>
      <c r="B421" s="64" t="s">
        <v>90</v>
      </c>
      <c r="C421" s="64" t="s">
        <v>271</v>
      </c>
      <c r="D421" s="65" t="s">
        <v>272</v>
      </c>
      <c r="E421" s="66">
        <v>0</v>
      </c>
      <c r="F421" s="66">
        <v>1</v>
      </c>
      <c r="G421" s="66">
        <v>1</v>
      </c>
      <c r="H421" s="66">
        <f t="shared" si="4"/>
        <v>2</v>
      </c>
    </row>
    <row r="422" spans="1:8" x14ac:dyDescent="0.3">
      <c r="A422" s="64">
        <v>9</v>
      </c>
      <c r="B422" s="64" t="s">
        <v>90</v>
      </c>
      <c r="C422" s="64" t="s">
        <v>273</v>
      </c>
      <c r="D422" s="65" t="s">
        <v>274</v>
      </c>
      <c r="E422" s="66">
        <v>0</v>
      </c>
      <c r="F422" s="66">
        <v>1</v>
      </c>
      <c r="G422" s="66">
        <v>0</v>
      </c>
      <c r="H422" s="66">
        <f t="shared" si="4"/>
        <v>1</v>
      </c>
    </row>
    <row r="423" spans="1:8" x14ac:dyDescent="0.3">
      <c r="A423" s="64">
        <v>9</v>
      </c>
      <c r="B423" s="64" t="s">
        <v>90</v>
      </c>
      <c r="C423" s="64" t="s">
        <v>275</v>
      </c>
      <c r="D423" s="65" t="s">
        <v>276</v>
      </c>
      <c r="E423" s="66">
        <v>2</v>
      </c>
      <c r="F423" s="66">
        <v>0</v>
      </c>
      <c r="G423" s="66">
        <v>0</v>
      </c>
      <c r="H423" s="66">
        <f t="shared" si="4"/>
        <v>2</v>
      </c>
    </row>
    <row r="424" spans="1:8" x14ac:dyDescent="0.3">
      <c r="A424" s="64">
        <v>9</v>
      </c>
      <c r="B424" s="64" t="s">
        <v>90</v>
      </c>
      <c r="C424" s="64" t="s">
        <v>279</v>
      </c>
      <c r="D424" s="65" t="s">
        <v>280</v>
      </c>
      <c r="E424" s="66">
        <v>0</v>
      </c>
      <c r="F424" s="66">
        <v>1</v>
      </c>
      <c r="G424" s="66">
        <v>0</v>
      </c>
      <c r="H424" s="66">
        <f t="shared" si="4"/>
        <v>1</v>
      </c>
    </row>
    <row r="425" spans="1:8" x14ac:dyDescent="0.3">
      <c r="A425" s="64">
        <v>9</v>
      </c>
      <c r="B425" s="64" t="s">
        <v>90</v>
      </c>
      <c r="C425" s="64" t="s">
        <v>283</v>
      </c>
      <c r="D425" s="65" t="s">
        <v>284</v>
      </c>
      <c r="E425" s="66">
        <v>1</v>
      </c>
      <c r="F425" s="66">
        <v>2</v>
      </c>
      <c r="G425" s="66">
        <v>0</v>
      </c>
      <c r="H425" s="66">
        <f t="shared" si="4"/>
        <v>3</v>
      </c>
    </row>
    <row r="426" spans="1:8" x14ac:dyDescent="0.3">
      <c r="A426" s="64">
        <v>9</v>
      </c>
      <c r="B426" s="64" t="s">
        <v>90</v>
      </c>
      <c r="C426" s="64" t="s">
        <v>285</v>
      </c>
      <c r="D426" s="65" t="s">
        <v>286</v>
      </c>
      <c r="E426" s="66">
        <v>0</v>
      </c>
      <c r="F426" s="66">
        <v>0</v>
      </c>
      <c r="G426" s="66">
        <v>30</v>
      </c>
      <c r="H426" s="66">
        <f t="shared" si="4"/>
        <v>30</v>
      </c>
    </row>
    <row r="427" spans="1:8" x14ac:dyDescent="0.3">
      <c r="A427" s="64">
        <v>9</v>
      </c>
      <c r="B427" s="64" t="s">
        <v>90</v>
      </c>
      <c r="C427" s="64" t="s">
        <v>289</v>
      </c>
      <c r="D427" s="65" t="s">
        <v>290</v>
      </c>
      <c r="E427" s="66">
        <v>0</v>
      </c>
      <c r="F427" s="66">
        <v>3</v>
      </c>
      <c r="G427" s="66">
        <v>2</v>
      </c>
      <c r="H427" s="66">
        <f t="shared" si="4"/>
        <v>5</v>
      </c>
    </row>
    <row r="428" spans="1:8" x14ac:dyDescent="0.3">
      <c r="A428" s="64">
        <v>9</v>
      </c>
      <c r="B428" s="64" t="s">
        <v>90</v>
      </c>
      <c r="C428" s="64" t="s">
        <v>291</v>
      </c>
      <c r="D428" s="65" t="s">
        <v>292</v>
      </c>
      <c r="E428" s="66">
        <v>1</v>
      </c>
      <c r="F428" s="66">
        <v>0</v>
      </c>
      <c r="G428" s="66">
        <v>0</v>
      </c>
      <c r="H428" s="66">
        <f t="shared" si="4"/>
        <v>1</v>
      </c>
    </row>
    <row r="429" spans="1:8" x14ac:dyDescent="0.3">
      <c r="A429" s="64">
        <v>9</v>
      </c>
      <c r="B429" s="64" t="s">
        <v>90</v>
      </c>
      <c r="C429" s="64" t="s">
        <v>293</v>
      </c>
      <c r="D429" s="65" t="s">
        <v>294</v>
      </c>
      <c r="E429" s="66">
        <v>1</v>
      </c>
      <c r="F429" s="66">
        <v>4</v>
      </c>
      <c r="G429" s="66">
        <v>0</v>
      </c>
      <c r="H429" s="66">
        <f t="shared" si="4"/>
        <v>5</v>
      </c>
    </row>
    <row r="430" spans="1:8" x14ac:dyDescent="0.3">
      <c r="A430" s="64">
        <v>9</v>
      </c>
      <c r="B430" s="64" t="s">
        <v>90</v>
      </c>
      <c r="C430" s="64" t="s">
        <v>295</v>
      </c>
      <c r="D430" s="65" t="s">
        <v>296</v>
      </c>
      <c r="E430" s="66">
        <v>1</v>
      </c>
      <c r="F430" s="66">
        <v>0</v>
      </c>
      <c r="G430" s="66">
        <v>0</v>
      </c>
      <c r="H430" s="66">
        <f t="shared" si="4"/>
        <v>1</v>
      </c>
    </row>
    <row r="431" spans="1:8" x14ac:dyDescent="0.3">
      <c r="A431" s="64">
        <v>9</v>
      </c>
      <c r="B431" s="64" t="s">
        <v>90</v>
      </c>
      <c r="C431" s="64" t="s">
        <v>297</v>
      </c>
      <c r="D431" s="65" t="s">
        <v>298</v>
      </c>
      <c r="E431" s="66">
        <v>2</v>
      </c>
      <c r="F431" s="66">
        <v>6</v>
      </c>
      <c r="G431" s="66">
        <v>0</v>
      </c>
      <c r="H431" s="66">
        <f t="shared" si="4"/>
        <v>8</v>
      </c>
    </row>
    <row r="432" spans="1:8" x14ac:dyDescent="0.3">
      <c r="A432" s="64">
        <v>9</v>
      </c>
      <c r="B432" s="64" t="s">
        <v>90</v>
      </c>
      <c r="C432" s="64" t="s">
        <v>301</v>
      </c>
      <c r="D432" s="65" t="s">
        <v>302</v>
      </c>
      <c r="E432" s="66">
        <v>0</v>
      </c>
      <c r="F432" s="66">
        <v>1</v>
      </c>
      <c r="G432" s="66">
        <v>0</v>
      </c>
      <c r="H432" s="66">
        <f t="shared" si="4"/>
        <v>1</v>
      </c>
    </row>
    <row r="433" spans="1:8" x14ac:dyDescent="0.3">
      <c r="A433" s="64">
        <v>9</v>
      </c>
      <c r="B433" s="64" t="s">
        <v>90</v>
      </c>
      <c r="C433" s="64" t="s">
        <v>303</v>
      </c>
      <c r="D433" s="65" t="s">
        <v>304</v>
      </c>
      <c r="E433" s="66">
        <v>2</v>
      </c>
      <c r="F433" s="66">
        <v>5</v>
      </c>
      <c r="G433" s="66">
        <v>6</v>
      </c>
      <c r="H433" s="66">
        <f t="shared" si="4"/>
        <v>13</v>
      </c>
    </row>
    <row r="434" spans="1:8" x14ac:dyDescent="0.3">
      <c r="A434" s="64">
        <v>9</v>
      </c>
      <c r="B434" s="64" t="s">
        <v>90</v>
      </c>
      <c r="C434" s="64" t="s">
        <v>305</v>
      </c>
      <c r="D434" s="65" t="s">
        <v>306</v>
      </c>
      <c r="E434" s="66">
        <v>0</v>
      </c>
      <c r="F434" s="66">
        <v>3</v>
      </c>
      <c r="G434" s="66">
        <v>2</v>
      </c>
      <c r="H434" s="66">
        <f t="shared" si="4"/>
        <v>5</v>
      </c>
    </row>
    <row r="435" spans="1:8" x14ac:dyDescent="0.3">
      <c r="A435" s="64">
        <v>9</v>
      </c>
      <c r="B435" s="64" t="s">
        <v>90</v>
      </c>
      <c r="C435" s="64" t="s">
        <v>307</v>
      </c>
      <c r="D435" s="65" t="s">
        <v>308</v>
      </c>
      <c r="E435" s="66">
        <v>3</v>
      </c>
      <c r="F435" s="66">
        <v>1</v>
      </c>
      <c r="G435" s="66">
        <v>4</v>
      </c>
      <c r="H435" s="66">
        <f t="shared" si="4"/>
        <v>8</v>
      </c>
    </row>
    <row r="436" spans="1:8" x14ac:dyDescent="0.3">
      <c r="A436" s="64">
        <v>9</v>
      </c>
      <c r="B436" s="64" t="s">
        <v>90</v>
      </c>
      <c r="C436" s="64" t="s">
        <v>313</v>
      </c>
      <c r="D436" s="65" t="s">
        <v>314</v>
      </c>
      <c r="E436" s="66">
        <v>1</v>
      </c>
      <c r="F436" s="66">
        <v>0</v>
      </c>
      <c r="G436" s="66">
        <v>0</v>
      </c>
      <c r="H436" s="66">
        <f t="shared" si="4"/>
        <v>1</v>
      </c>
    </row>
    <row r="437" spans="1:8" x14ac:dyDescent="0.3">
      <c r="A437" s="64">
        <v>9</v>
      </c>
      <c r="B437" s="64" t="s">
        <v>90</v>
      </c>
      <c r="C437" s="64" t="s">
        <v>317</v>
      </c>
      <c r="D437" s="65" t="s">
        <v>318</v>
      </c>
      <c r="E437" s="66">
        <v>0</v>
      </c>
      <c r="F437" s="66">
        <v>1</v>
      </c>
      <c r="G437" s="66">
        <v>0</v>
      </c>
      <c r="H437" s="66">
        <f t="shared" si="4"/>
        <v>1</v>
      </c>
    </row>
    <row r="438" spans="1:8" x14ac:dyDescent="0.3">
      <c r="A438" s="64">
        <v>9</v>
      </c>
      <c r="B438" s="64" t="s">
        <v>90</v>
      </c>
      <c r="C438" s="64" t="s">
        <v>321</v>
      </c>
      <c r="D438" s="65" t="s">
        <v>322</v>
      </c>
      <c r="E438" s="66">
        <v>0</v>
      </c>
      <c r="F438" s="66">
        <v>3</v>
      </c>
      <c r="G438" s="66">
        <v>0</v>
      </c>
      <c r="H438" s="66">
        <f t="shared" si="4"/>
        <v>3</v>
      </c>
    </row>
    <row r="439" spans="1:8" x14ac:dyDescent="0.3">
      <c r="A439" s="64">
        <v>9</v>
      </c>
      <c r="B439" s="64" t="s">
        <v>90</v>
      </c>
      <c r="C439" s="64" t="s">
        <v>323</v>
      </c>
      <c r="D439" s="65" t="s">
        <v>324</v>
      </c>
      <c r="E439" s="66">
        <v>1</v>
      </c>
      <c r="F439" s="66">
        <v>1</v>
      </c>
      <c r="G439" s="66">
        <v>0</v>
      </c>
      <c r="H439" s="66">
        <f t="shared" si="4"/>
        <v>2</v>
      </c>
    </row>
    <row r="440" spans="1:8" x14ac:dyDescent="0.3">
      <c r="A440" s="64">
        <v>9</v>
      </c>
      <c r="B440" s="64" t="s">
        <v>90</v>
      </c>
      <c r="C440" s="64" t="s">
        <v>325</v>
      </c>
      <c r="D440" s="65" t="s">
        <v>326</v>
      </c>
      <c r="E440" s="66">
        <v>0</v>
      </c>
      <c r="F440" s="66">
        <v>0</v>
      </c>
      <c r="G440" s="66">
        <v>1</v>
      </c>
      <c r="H440" s="66">
        <f t="shared" si="4"/>
        <v>1</v>
      </c>
    </row>
    <row r="441" spans="1:8" x14ac:dyDescent="0.3">
      <c r="A441" s="64">
        <v>9</v>
      </c>
      <c r="B441" s="64" t="s">
        <v>90</v>
      </c>
      <c r="C441" s="64" t="s">
        <v>333</v>
      </c>
      <c r="D441" s="65" t="s">
        <v>334</v>
      </c>
      <c r="E441" s="66">
        <v>1</v>
      </c>
      <c r="F441" s="66">
        <v>1</v>
      </c>
      <c r="G441" s="66">
        <v>1</v>
      </c>
      <c r="H441" s="66">
        <f t="shared" si="4"/>
        <v>3</v>
      </c>
    </row>
    <row r="442" spans="1:8" x14ac:dyDescent="0.3">
      <c r="A442" s="64">
        <v>9</v>
      </c>
      <c r="B442" s="64" t="s">
        <v>90</v>
      </c>
      <c r="C442" s="64" t="s">
        <v>335</v>
      </c>
      <c r="D442" s="65" t="s">
        <v>336</v>
      </c>
      <c r="E442" s="66">
        <v>0</v>
      </c>
      <c r="F442" s="66">
        <v>2</v>
      </c>
      <c r="G442" s="66">
        <v>0</v>
      </c>
      <c r="H442" s="66">
        <f t="shared" si="4"/>
        <v>2</v>
      </c>
    </row>
    <row r="443" spans="1:8" x14ac:dyDescent="0.3">
      <c r="A443" s="64">
        <v>9</v>
      </c>
      <c r="B443" s="64" t="s">
        <v>90</v>
      </c>
      <c r="C443" s="64" t="s">
        <v>337</v>
      </c>
      <c r="D443" s="65" t="s">
        <v>338</v>
      </c>
      <c r="E443" s="66">
        <v>0</v>
      </c>
      <c r="F443" s="66">
        <v>2</v>
      </c>
      <c r="G443" s="66">
        <v>0</v>
      </c>
      <c r="H443" s="66">
        <f t="shared" si="4"/>
        <v>2</v>
      </c>
    </row>
    <row r="444" spans="1:8" x14ac:dyDescent="0.3">
      <c r="A444" s="64">
        <v>9</v>
      </c>
      <c r="B444" s="64" t="s">
        <v>90</v>
      </c>
      <c r="C444" s="64" t="s">
        <v>339</v>
      </c>
      <c r="D444" s="65" t="s">
        <v>340</v>
      </c>
      <c r="E444" s="66">
        <v>2</v>
      </c>
      <c r="F444" s="66">
        <v>3</v>
      </c>
      <c r="G444" s="66">
        <v>6</v>
      </c>
      <c r="H444" s="66">
        <f t="shared" si="4"/>
        <v>11</v>
      </c>
    </row>
    <row r="445" spans="1:8" x14ac:dyDescent="0.3">
      <c r="A445" s="64">
        <v>9</v>
      </c>
      <c r="B445" s="64" t="s">
        <v>90</v>
      </c>
      <c r="C445" s="64" t="s">
        <v>341</v>
      </c>
      <c r="D445" s="65" t="s">
        <v>342</v>
      </c>
      <c r="E445" s="66">
        <v>4</v>
      </c>
      <c r="F445" s="66">
        <v>17</v>
      </c>
      <c r="G445" s="66">
        <v>5</v>
      </c>
      <c r="H445" s="66">
        <f t="shared" si="4"/>
        <v>26</v>
      </c>
    </row>
    <row r="446" spans="1:8" x14ac:dyDescent="0.3">
      <c r="A446" s="64">
        <v>9</v>
      </c>
      <c r="B446" s="64" t="s">
        <v>90</v>
      </c>
      <c r="C446" s="64" t="s">
        <v>347</v>
      </c>
      <c r="D446" s="65" t="s">
        <v>348</v>
      </c>
      <c r="E446" s="66">
        <v>1</v>
      </c>
      <c r="F446" s="66">
        <v>1</v>
      </c>
      <c r="G446" s="66">
        <v>0</v>
      </c>
      <c r="H446" s="66">
        <f t="shared" ref="H446:H509" si="5">SUM(E446:G446)</f>
        <v>2</v>
      </c>
    </row>
    <row r="447" spans="1:8" x14ac:dyDescent="0.3">
      <c r="A447" s="64">
        <v>9</v>
      </c>
      <c r="B447" s="64" t="s">
        <v>90</v>
      </c>
      <c r="C447" s="64" t="s">
        <v>349</v>
      </c>
      <c r="D447" s="65" t="s">
        <v>350</v>
      </c>
      <c r="E447" s="66">
        <v>1</v>
      </c>
      <c r="F447" s="66">
        <v>0</v>
      </c>
      <c r="G447" s="66">
        <v>0</v>
      </c>
      <c r="H447" s="66">
        <f t="shared" si="5"/>
        <v>1</v>
      </c>
    </row>
    <row r="448" spans="1:8" x14ac:dyDescent="0.3">
      <c r="A448" s="64">
        <v>10</v>
      </c>
      <c r="B448" s="64" t="s">
        <v>91</v>
      </c>
      <c r="C448" s="64" t="s">
        <v>201</v>
      </c>
      <c r="D448" s="65" t="s">
        <v>202</v>
      </c>
      <c r="E448" s="66">
        <v>8</v>
      </c>
      <c r="F448" s="66">
        <v>5</v>
      </c>
      <c r="G448" s="66">
        <v>0</v>
      </c>
      <c r="H448" s="66">
        <f t="shared" si="5"/>
        <v>13</v>
      </c>
    </row>
    <row r="449" spans="1:8" x14ac:dyDescent="0.3">
      <c r="A449" s="64">
        <v>10</v>
      </c>
      <c r="B449" s="64" t="s">
        <v>91</v>
      </c>
      <c r="C449" s="64" t="s">
        <v>205</v>
      </c>
      <c r="D449" s="65" t="s">
        <v>206</v>
      </c>
      <c r="E449" s="66">
        <v>0</v>
      </c>
      <c r="F449" s="66">
        <v>0</v>
      </c>
      <c r="G449" s="66">
        <v>1</v>
      </c>
      <c r="H449" s="66">
        <f t="shared" si="5"/>
        <v>1</v>
      </c>
    </row>
    <row r="450" spans="1:8" x14ac:dyDescent="0.3">
      <c r="A450" s="64">
        <v>10</v>
      </c>
      <c r="B450" s="64" t="s">
        <v>91</v>
      </c>
      <c r="C450" s="64" t="s">
        <v>207</v>
      </c>
      <c r="D450" s="65" t="s">
        <v>208</v>
      </c>
      <c r="E450" s="66">
        <v>0</v>
      </c>
      <c r="F450" s="66">
        <v>3</v>
      </c>
      <c r="G450" s="66">
        <v>0</v>
      </c>
      <c r="H450" s="66">
        <f t="shared" si="5"/>
        <v>3</v>
      </c>
    </row>
    <row r="451" spans="1:8" x14ac:dyDescent="0.3">
      <c r="A451" s="64">
        <v>10</v>
      </c>
      <c r="B451" s="64" t="s">
        <v>91</v>
      </c>
      <c r="C451" s="64" t="s">
        <v>209</v>
      </c>
      <c r="D451" s="65" t="s">
        <v>210</v>
      </c>
      <c r="E451" s="66">
        <v>3</v>
      </c>
      <c r="F451" s="66">
        <v>2</v>
      </c>
      <c r="G451" s="66">
        <v>0</v>
      </c>
      <c r="H451" s="66">
        <f t="shared" si="5"/>
        <v>5</v>
      </c>
    </row>
    <row r="452" spans="1:8" x14ac:dyDescent="0.3">
      <c r="A452" s="64">
        <v>10</v>
      </c>
      <c r="B452" s="64" t="s">
        <v>91</v>
      </c>
      <c r="C452" s="64" t="s">
        <v>213</v>
      </c>
      <c r="D452" s="65" t="s">
        <v>214</v>
      </c>
      <c r="E452" s="66">
        <v>0</v>
      </c>
      <c r="F452" s="66">
        <v>4</v>
      </c>
      <c r="G452" s="66">
        <v>0</v>
      </c>
      <c r="H452" s="66">
        <f t="shared" si="5"/>
        <v>4</v>
      </c>
    </row>
    <row r="453" spans="1:8" x14ac:dyDescent="0.3">
      <c r="A453" s="64">
        <v>10</v>
      </c>
      <c r="B453" s="64" t="s">
        <v>91</v>
      </c>
      <c r="C453" s="64" t="s">
        <v>215</v>
      </c>
      <c r="D453" s="65" t="s">
        <v>216</v>
      </c>
      <c r="E453" s="66">
        <v>0</v>
      </c>
      <c r="F453" s="66">
        <v>1</v>
      </c>
      <c r="G453" s="66">
        <v>0</v>
      </c>
      <c r="H453" s="66">
        <f t="shared" si="5"/>
        <v>1</v>
      </c>
    </row>
    <row r="454" spans="1:8" x14ac:dyDescent="0.3">
      <c r="A454" s="64">
        <v>10</v>
      </c>
      <c r="B454" s="64" t="s">
        <v>91</v>
      </c>
      <c r="C454" s="64" t="s">
        <v>217</v>
      </c>
      <c r="D454" s="65" t="s">
        <v>218</v>
      </c>
      <c r="E454" s="66">
        <v>3</v>
      </c>
      <c r="F454" s="66">
        <v>2</v>
      </c>
      <c r="G454" s="66">
        <v>1</v>
      </c>
      <c r="H454" s="66">
        <f t="shared" si="5"/>
        <v>6</v>
      </c>
    </row>
    <row r="455" spans="1:8" x14ac:dyDescent="0.3">
      <c r="A455" s="64">
        <v>10</v>
      </c>
      <c r="B455" s="64" t="s">
        <v>91</v>
      </c>
      <c r="C455" s="64" t="s">
        <v>219</v>
      </c>
      <c r="D455" s="65" t="s">
        <v>220</v>
      </c>
      <c r="E455" s="66">
        <v>5</v>
      </c>
      <c r="F455" s="66">
        <v>3</v>
      </c>
      <c r="G455" s="66">
        <v>0</v>
      </c>
      <c r="H455" s="66">
        <f t="shared" si="5"/>
        <v>8</v>
      </c>
    </row>
    <row r="456" spans="1:8" x14ac:dyDescent="0.3">
      <c r="A456" s="64">
        <v>10</v>
      </c>
      <c r="B456" s="64" t="s">
        <v>91</v>
      </c>
      <c r="C456" s="64" t="s">
        <v>223</v>
      </c>
      <c r="D456" s="65" t="s">
        <v>224</v>
      </c>
      <c r="E456" s="66">
        <v>6</v>
      </c>
      <c r="F456" s="66">
        <v>1</v>
      </c>
      <c r="G456" s="66">
        <v>0</v>
      </c>
      <c r="H456" s="66">
        <f t="shared" si="5"/>
        <v>7</v>
      </c>
    </row>
    <row r="457" spans="1:8" x14ac:dyDescent="0.3">
      <c r="A457" s="64">
        <v>10</v>
      </c>
      <c r="B457" s="64" t="s">
        <v>91</v>
      </c>
      <c r="C457" s="64" t="s">
        <v>225</v>
      </c>
      <c r="D457" s="65" t="s">
        <v>226</v>
      </c>
      <c r="E457" s="66">
        <v>3</v>
      </c>
      <c r="F457" s="66">
        <v>1</v>
      </c>
      <c r="G457" s="66">
        <v>1</v>
      </c>
      <c r="H457" s="66">
        <f t="shared" si="5"/>
        <v>5</v>
      </c>
    </row>
    <row r="458" spans="1:8" x14ac:dyDescent="0.3">
      <c r="A458" s="64">
        <v>10</v>
      </c>
      <c r="B458" s="64" t="s">
        <v>91</v>
      </c>
      <c r="C458" s="64" t="s">
        <v>227</v>
      </c>
      <c r="D458" s="65" t="s">
        <v>228</v>
      </c>
      <c r="E458" s="66">
        <v>0</v>
      </c>
      <c r="F458" s="66">
        <v>9</v>
      </c>
      <c r="G458" s="66">
        <v>9</v>
      </c>
      <c r="H458" s="66">
        <f t="shared" si="5"/>
        <v>18</v>
      </c>
    </row>
    <row r="459" spans="1:8" x14ac:dyDescent="0.3">
      <c r="A459" s="64">
        <v>10</v>
      </c>
      <c r="B459" s="64" t="s">
        <v>91</v>
      </c>
      <c r="C459" s="64" t="s">
        <v>229</v>
      </c>
      <c r="D459" s="65" t="s">
        <v>230</v>
      </c>
      <c r="E459" s="66">
        <v>0</v>
      </c>
      <c r="F459" s="66">
        <v>1</v>
      </c>
      <c r="G459" s="66">
        <v>5</v>
      </c>
      <c r="H459" s="66">
        <f t="shared" si="5"/>
        <v>6</v>
      </c>
    </row>
    <row r="460" spans="1:8" x14ac:dyDescent="0.3">
      <c r="A460" s="64">
        <v>10</v>
      </c>
      <c r="B460" s="64" t="s">
        <v>91</v>
      </c>
      <c r="C460" s="64" t="s">
        <v>233</v>
      </c>
      <c r="D460" s="65" t="s">
        <v>234</v>
      </c>
      <c r="E460" s="66">
        <v>4</v>
      </c>
      <c r="F460" s="66">
        <v>1</v>
      </c>
      <c r="G460" s="66">
        <v>0</v>
      </c>
      <c r="H460" s="66">
        <f t="shared" si="5"/>
        <v>5</v>
      </c>
    </row>
    <row r="461" spans="1:8" x14ac:dyDescent="0.3">
      <c r="A461" s="64">
        <v>10</v>
      </c>
      <c r="B461" s="64" t="s">
        <v>91</v>
      </c>
      <c r="C461" s="64" t="s">
        <v>235</v>
      </c>
      <c r="D461" s="65" t="s">
        <v>236</v>
      </c>
      <c r="E461" s="66">
        <v>1</v>
      </c>
      <c r="F461" s="66">
        <v>4</v>
      </c>
      <c r="G461" s="66">
        <v>14</v>
      </c>
      <c r="H461" s="66">
        <f t="shared" si="5"/>
        <v>19</v>
      </c>
    </row>
    <row r="462" spans="1:8" x14ac:dyDescent="0.3">
      <c r="A462" s="64">
        <v>10</v>
      </c>
      <c r="B462" s="64" t="s">
        <v>91</v>
      </c>
      <c r="C462" s="64" t="s">
        <v>237</v>
      </c>
      <c r="D462" s="65" t="s">
        <v>238</v>
      </c>
      <c r="E462" s="66">
        <v>0</v>
      </c>
      <c r="F462" s="66">
        <v>3</v>
      </c>
      <c r="G462" s="66">
        <v>2</v>
      </c>
      <c r="H462" s="66">
        <f t="shared" si="5"/>
        <v>5</v>
      </c>
    </row>
    <row r="463" spans="1:8" x14ac:dyDescent="0.3">
      <c r="A463" s="64">
        <v>10</v>
      </c>
      <c r="B463" s="64" t="s">
        <v>91</v>
      </c>
      <c r="C463" s="64" t="s">
        <v>239</v>
      </c>
      <c r="D463" s="65" t="s">
        <v>240</v>
      </c>
      <c r="E463" s="66">
        <v>0</v>
      </c>
      <c r="F463" s="66">
        <v>4</v>
      </c>
      <c r="G463" s="66">
        <v>6</v>
      </c>
      <c r="H463" s="66">
        <f t="shared" si="5"/>
        <v>10</v>
      </c>
    </row>
    <row r="464" spans="1:8" x14ac:dyDescent="0.3">
      <c r="A464" s="64">
        <v>10</v>
      </c>
      <c r="B464" s="64" t="s">
        <v>91</v>
      </c>
      <c r="C464" s="64" t="s">
        <v>241</v>
      </c>
      <c r="D464" s="65" t="s">
        <v>242</v>
      </c>
      <c r="E464" s="66">
        <v>2</v>
      </c>
      <c r="F464" s="66">
        <v>10</v>
      </c>
      <c r="G464" s="66">
        <v>1</v>
      </c>
      <c r="H464" s="66">
        <f t="shared" si="5"/>
        <v>13</v>
      </c>
    </row>
    <row r="465" spans="1:8" x14ac:dyDescent="0.3">
      <c r="A465" s="64">
        <v>10</v>
      </c>
      <c r="B465" s="64" t="s">
        <v>91</v>
      </c>
      <c r="C465" s="64" t="s">
        <v>243</v>
      </c>
      <c r="D465" s="65" t="s">
        <v>244</v>
      </c>
      <c r="E465" s="66">
        <v>0</v>
      </c>
      <c r="F465" s="66">
        <v>1</v>
      </c>
      <c r="G465" s="66">
        <v>3</v>
      </c>
      <c r="H465" s="66">
        <f t="shared" si="5"/>
        <v>4</v>
      </c>
    </row>
    <row r="466" spans="1:8" x14ac:dyDescent="0.3">
      <c r="A466" s="64">
        <v>10</v>
      </c>
      <c r="B466" s="64" t="s">
        <v>91</v>
      </c>
      <c r="C466" s="64" t="s">
        <v>247</v>
      </c>
      <c r="D466" s="65" t="s">
        <v>248</v>
      </c>
      <c r="E466" s="66">
        <v>5</v>
      </c>
      <c r="F466" s="66">
        <v>11</v>
      </c>
      <c r="G466" s="66">
        <v>8</v>
      </c>
      <c r="H466" s="66">
        <f t="shared" si="5"/>
        <v>24</v>
      </c>
    </row>
    <row r="467" spans="1:8" x14ac:dyDescent="0.3">
      <c r="A467" s="64">
        <v>10</v>
      </c>
      <c r="B467" s="64" t="s">
        <v>91</v>
      </c>
      <c r="C467" s="64" t="s">
        <v>249</v>
      </c>
      <c r="D467" s="65" t="s">
        <v>250</v>
      </c>
      <c r="E467" s="66">
        <v>1</v>
      </c>
      <c r="F467" s="66">
        <v>3</v>
      </c>
      <c r="G467" s="66">
        <v>11</v>
      </c>
      <c r="H467" s="66">
        <f t="shared" si="5"/>
        <v>15</v>
      </c>
    </row>
    <row r="468" spans="1:8" x14ac:dyDescent="0.3">
      <c r="A468" s="64">
        <v>10</v>
      </c>
      <c r="B468" s="64" t="s">
        <v>91</v>
      </c>
      <c r="C468" s="64" t="s">
        <v>251</v>
      </c>
      <c r="D468" s="65" t="s">
        <v>252</v>
      </c>
      <c r="E468" s="66">
        <v>0</v>
      </c>
      <c r="F468" s="66">
        <v>11</v>
      </c>
      <c r="G468" s="66">
        <v>37</v>
      </c>
      <c r="H468" s="66">
        <f t="shared" si="5"/>
        <v>48</v>
      </c>
    </row>
    <row r="469" spans="1:8" x14ac:dyDescent="0.3">
      <c r="A469" s="64">
        <v>10</v>
      </c>
      <c r="B469" s="64" t="s">
        <v>91</v>
      </c>
      <c r="C469" s="64" t="s">
        <v>253</v>
      </c>
      <c r="D469" s="65" t="s">
        <v>254</v>
      </c>
      <c r="E469" s="66">
        <v>1</v>
      </c>
      <c r="F469" s="66">
        <v>4</v>
      </c>
      <c r="G469" s="66">
        <v>1</v>
      </c>
      <c r="H469" s="66">
        <f t="shared" si="5"/>
        <v>6</v>
      </c>
    </row>
    <row r="470" spans="1:8" x14ac:dyDescent="0.3">
      <c r="A470" s="64">
        <v>10</v>
      </c>
      <c r="B470" s="64" t="s">
        <v>91</v>
      </c>
      <c r="C470" s="64" t="s">
        <v>255</v>
      </c>
      <c r="D470" s="65" t="s">
        <v>256</v>
      </c>
      <c r="E470" s="66">
        <v>0</v>
      </c>
      <c r="F470" s="66">
        <v>1</v>
      </c>
      <c r="G470" s="66">
        <v>1</v>
      </c>
      <c r="H470" s="66">
        <f t="shared" si="5"/>
        <v>2</v>
      </c>
    </row>
    <row r="471" spans="1:8" x14ac:dyDescent="0.3">
      <c r="A471" s="64">
        <v>10</v>
      </c>
      <c r="B471" s="64" t="s">
        <v>91</v>
      </c>
      <c r="C471" s="64" t="s">
        <v>263</v>
      </c>
      <c r="D471" s="65" t="s">
        <v>264</v>
      </c>
      <c r="E471" s="66">
        <v>1</v>
      </c>
      <c r="F471" s="66">
        <v>0</v>
      </c>
      <c r="G471" s="66">
        <v>0</v>
      </c>
      <c r="H471" s="66">
        <f t="shared" si="5"/>
        <v>1</v>
      </c>
    </row>
    <row r="472" spans="1:8" x14ac:dyDescent="0.3">
      <c r="A472" s="64">
        <v>10</v>
      </c>
      <c r="B472" s="64" t="s">
        <v>91</v>
      </c>
      <c r="C472" s="64" t="s">
        <v>271</v>
      </c>
      <c r="D472" s="65" t="s">
        <v>272</v>
      </c>
      <c r="E472" s="66">
        <v>4</v>
      </c>
      <c r="F472" s="66">
        <v>4</v>
      </c>
      <c r="G472" s="66">
        <v>6</v>
      </c>
      <c r="H472" s="66">
        <f t="shared" si="5"/>
        <v>14</v>
      </c>
    </row>
    <row r="473" spans="1:8" x14ac:dyDescent="0.3">
      <c r="A473" s="64">
        <v>10</v>
      </c>
      <c r="B473" s="64" t="s">
        <v>91</v>
      </c>
      <c r="C473" s="64" t="s">
        <v>273</v>
      </c>
      <c r="D473" s="65" t="s">
        <v>274</v>
      </c>
      <c r="E473" s="66">
        <v>2</v>
      </c>
      <c r="F473" s="66">
        <v>1</v>
      </c>
      <c r="G473" s="66">
        <v>3</v>
      </c>
      <c r="H473" s="66">
        <f t="shared" si="5"/>
        <v>6</v>
      </c>
    </row>
    <row r="474" spans="1:8" x14ac:dyDescent="0.3">
      <c r="A474" s="64">
        <v>10</v>
      </c>
      <c r="B474" s="64" t="s">
        <v>91</v>
      </c>
      <c r="C474" s="64" t="s">
        <v>275</v>
      </c>
      <c r="D474" s="65" t="s">
        <v>276</v>
      </c>
      <c r="E474" s="66">
        <v>2</v>
      </c>
      <c r="F474" s="66">
        <v>1</v>
      </c>
      <c r="G474" s="66">
        <v>0</v>
      </c>
      <c r="H474" s="66">
        <f t="shared" si="5"/>
        <v>3</v>
      </c>
    </row>
    <row r="475" spans="1:8" x14ac:dyDescent="0.3">
      <c r="A475" s="64">
        <v>10</v>
      </c>
      <c r="B475" s="64" t="s">
        <v>91</v>
      </c>
      <c r="C475" s="64" t="s">
        <v>277</v>
      </c>
      <c r="D475" s="65" t="s">
        <v>278</v>
      </c>
      <c r="E475" s="66">
        <v>0</v>
      </c>
      <c r="F475" s="66">
        <v>1</v>
      </c>
      <c r="G475" s="66">
        <v>0</v>
      </c>
      <c r="H475" s="66">
        <f t="shared" si="5"/>
        <v>1</v>
      </c>
    </row>
    <row r="476" spans="1:8" x14ac:dyDescent="0.3">
      <c r="A476" s="64">
        <v>10</v>
      </c>
      <c r="B476" s="64" t="s">
        <v>91</v>
      </c>
      <c r="C476" s="64" t="s">
        <v>279</v>
      </c>
      <c r="D476" s="65" t="s">
        <v>280</v>
      </c>
      <c r="E476" s="66">
        <v>0</v>
      </c>
      <c r="F476" s="66">
        <v>0</v>
      </c>
      <c r="G476" s="66">
        <v>2</v>
      </c>
      <c r="H476" s="66">
        <f t="shared" si="5"/>
        <v>2</v>
      </c>
    </row>
    <row r="477" spans="1:8" x14ac:dyDescent="0.3">
      <c r="A477" s="64">
        <v>10</v>
      </c>
      <c r="B477" s="64" t="s">
        <v>91</v>
      </c>
      <c r="C477" s="64" t="s">
        <v>281</v>
      </c>
      <c r="D477" s="65" t="s">
        <v>282</v>
      </c>
      <c r="E477" s="66">
        <v>1</v>
      </c>
      <c r="F477" s="66">
        <v>1</v>
      </c>
      <c r="G477" s="66">
        <v>1</v>
      </c>
      <c r="H477" s="66">
        <f t="shared" si="5"/>
        <v>3</v>
      </c>
    </row>
    <row r="478" spans="1:8" x14ac:dyDescent="0.3">
      <c r="A478" s="64">
        <v>10</v>
      </c>
      <c r="B478" s="64" t="s">
        <v>91</v>
      </c>
      <c r="C478" s="64" t="s">
        <v>283</v>
      </c>
      <c r="D478" s="65" t="s">
        <v>284</v>
      </c>
      <c r="E478" s="66">
        <v>2</v>
      </c>
      <c r="F478" s="66">
        <v>5</v>
      </c>
      <c r="G478" s="66">
        <v>4</v>
      </c>
      <c r="H478" s="66">
        <f t="shared" si="5"/>
        <v>11</v>
      </c>
    </row>
    <row r="479" spans="1:8" x14ac:dyDescent="0.3">
      <c r="A479" s="64">
        <v>10</v>
      </c>
      <c r="B479" s="64" t="s">
        <v>91</v>
      </c>
      <c r="C479" s="64" t="s">
        <v>285</v>
      </c>
      <c r="D479" s="65" t="s">
        <v>286</v>
      </c>
      <c r="E479" s="66">
        <v>1</v>
      </c>
      <c r="F479" s="66">
        <v>6</v>
      </c>
      <c r="G479" s="66">
        <v>32</v>
      </c>
      <c r="H479" s="66">
        <f t="shared" si="5"/>
        <v>39</v>
      </c>
    </row>
    <row r="480" spans="1:8" x14ac:dyDescent="0.3">
      <c r="A480" s="64">
        <v>10</v>
      </c>
      <c r="B480" s="64" t="s">
        <v>91</v>
      </c>
      <c r="C480" s="64" t="s">
        <v>289</v>
      </c>
      <c r="D480" s="65" t="s">
        <v>290</v>
      </c>
      <c r="E480" s="66">
        <v>1</v>
      </c>
      <c r="F480" s="66">
        <v>6</v>
      </c>
      <c r="G480" s="66">
        <v>0</v>
      </c>
      <c r="H480" s="66">
        <f t="shared" si="5"/>
        <v>7</v>
      </c>
    </row>
    <row r="481" spans="1:8" x14ac:dyDescent="0.3">
      <c r="A481" s="64">
        <v>10</v>
      </c>
      <c r="B481" s="64" t="s">
        <v>91</v>
      </c>
      <c r="C481" s="64" t="s">
        <v>291</v>
      </c>
      <c r="D481" s="65" t="s">
        <v>292</v>
      </c>
      <c r="E481" s="66">
        <v>0</v>
      </c>
      <c r="F481" s="66">
        <v>1</v>
      </c>
      <c r="G481" s="66">
        <v>2</v>
      </c>
      <c r="H481" s="66">
        <f t="shared" si="5"/>
        <v>3</v>
      </c>
    </row>
    <row r="482" spans="1:8" x14ac:dyDescent="0.3">
      <c r="A482" s="64">
        <v>10</v>
      </c>
      <c r="B482" s="64" t="s">
        <v>91</v>
      </c>
      <c r="C482" s="64" t="s">
        <v>293</v>
      </c>
      <c r="D482" s="65" t="s">
        <v>294</v>
      </c>
      <c r="E482" s="66">
        <v>3</v>
      </c>
      <c r="F482" s="66">
        <v>4</v>
      </c>
      <c r="G482" s="66">
        <v>1</v>
      </c>
      <c r="H482" s="66">
        <f t="shared" si="5"/>
        <v>8</v>
      </c>
    </row>
    <row r="483" spans="1:8" x14ac:dyDescent="0.3">
      <c r="A483" s="64">
        <v>10</v>
      </c>
      <c r="B483" s="64" t="s">
        <v>91</v>
      </c>
      <c r="C483" s="64" t="s">
        <v>295</v>
      </c>
      <c r="D483" s="65" t="s">
        <v>296</v>
      </c>
      <c r="E483" s="66">
        <v>3</v>
      </c>
      <c r="F483" s="66">
        <v>2</v>
      </c>
      <c r="G483" s="66">
        <v>0</v>
      </c>
      <c r="H483" s="66">
        <f t="shared" si="5"/>
        <v>5</v>
      </c>
    </row>
    <row r="484" spans="1:8" x14ac:dyDescent="0.3">
      <c r="A484" s="64">
        <v>10</v>
      </c>
      <c r="B484" s="64" t="s">
        <v>91</v>
      </c>
      <c r="C484" s="64" t="s">
        <v>297</v>
      </c>
      <c r="D484" s="65" t="s">
        <v>298</v>
      </c>
      <c r="E484" s="66">
        <v>6</v>
      </c>
      <c r="F484" s="66">
        <v>10</v>
      </c>
      <c r="G484" s="66">
        <v>2</v>
      </c>
      <c r="H484" s="66">
        <f t="shared" si="5"/>
        <v>18</v>
      </c>
    </row>
    <row r="485" spans="1:8" x14ac:dyDescent="0.3">
      <c r="A485" s="64">
        <v>10</v>
      </c>
      <c r="B485" s="64" t="s">
        <v>91</v>
      </c>
      <c r="C485" s="64" t="s">
        <v>301</v>
      </c>
      <c r="D485" s="65" t="s">
        <v>302</v>
      </c>
      <c r="E485" s="66">
        <v>3</v>
      </c>
      <c r="F485" s="66">
        <v>1</v>
      </c>
      <c r="G485" s="66">
        <v>0</v>
      </c>
      <c r="H485" s="66">
        <f t="shared" si="5"/>
        <v>4</v>
      </c>
    </row>
    <row r="486" spans="1:8" x14ac:dyDescent="0.3">
      <c r="A486" s="64">
        <v>10</v>
      </c>
      <c r="B486" s="64" t="s">
        <v>91</v>
      </c>
      <c r="C486" s="64" t="s">
        <v>303</v>
      </c>
      <c r="D486" s="65" t="s">
        <v>304</v>
      </c>
      <c r="E486" s="66">
        <v>9</v>
      </c>
      <c r="F486" s="66">
        <v>27</v>
      </c>
      <c r="G486" s="66">
        <v>13</v>
      </c>
      <c r="H486" s="66">
        <f t="shared" si="5"/>
        <v>49</v>
      </c>
    </row>
    <row r="487" spans="1:8" x14ac:dyDescent="0.3">
      <c r="A487" s="64">
        <v>10</v>
      </c>
      <c r="B487" s="64" t="s">
        <v>91</v>
      </c>
      <c r="C487" s="64" t="s">
        <v>305</v>
      </c>
      <c r="D487" s="65" t="s">
        <v>306</v>
      </c>
      <c r="E487" s="66">
        <v>0</v>
      </c>
      <c r="F487" s="66">
        <v>6</v>
      </c>
      <c r="G487" s="66">
        <v>1</v>
      </c>
      <c r="H487" s="66">
        <f t="shared" si="5"/>
        <v>7</v>
      </c>
    </row>
    <row r="488" spans="1:8" x14ac:dyDescent="0.3">
      <c r="A488" s="64">
        <v>10</v>
      </c>
      <c r="B488" s="64" t="s">
        <v>91</v>
      </c>
      <c r="C488" s="64" t="s">
        <v>307</v>
      </c>
      <c r="D488" s="65" t="s">
        <v>308</v>
      </c>
      <c r="E488" s="66">
        <v>7</v>
      </c>
      <c r="F488" s="66">
        <v>6</v>
      </c>
      <c r="G488" s="66">
        <v>5</v>
      </c>
      <c r="H488" s="66">
        <f t="shared" si="5"/>
        <v>18</v>
      </c>
    </row>
    <row r="489" spans="1:8" x14ac:dyDescent="0.3">
      <c r="A489" s="64">
        <v>10</v>
      </c>
      <c r="B489" s="64" t="s">
        <v>91</v>
      </c>
      <c r="C489" s="64" t="s">
        <v>313</v>
      </c>
      <c r="D489" s="65" t="s">
        <v>314</v>
      </c>
      <c r="E489" s="66">
        <v>1</v>
      </c>
      <c r="F489" s="66">
        <v>1</v>
      </c>
      <c r="G489" s="66">
        <v>0</v>
      </c>
      <c r="H489" s="66">
        <f t="shared" si="5"/>
        <v>2</v>
      </c>
    </row>
    <row r="490" spans="1:8" x14ac:dyDescent="0.3">
      <c r="A490" s="64">
        <v>10</v>
      </c>
      <c r="B490" s="64" t="s">
        <v>91</v>
      </c>
      <c r="C490" s="64" t="s">
        <v>315</v>
      </c>
      <c r="D490" s="65" t="s">
        <v>316</v>
      </c>
      <c r="E490" s="66">
        <v>2</v>
      </c>
      <c r="F490" s="66">
        <v>1</v>
      </c>
      <c r="G490" s="66">
        <v>1</v>
      </c>
      <c r="H490" s="66">
        <f t="shared" si="5"/>
        <v>4</v>
      </c>
    </row>
    <row r="491" spans="1:8" x14ac:dyDescent="0.3">
      <c r="A491" s="64">
        <v>10</v>
      </c>
      <c r="B491" s="64" t="s">
        <v>91</v>
      </c>
      <c r="C491" s="64" t="s">
        <v>317</v>
      </c>
      <c r="D491" s="65" t="s">
        <v>318</v>
      </c>
      <c r="E491" s="66">
        <v>5</v>
      </c>
      <c r="F491" s="66">
        <v>35</v>
      </c>
      <c r="G491" s="66">
        <v>5</v>
      </c>
      <c r="H491" s="66">
        <f t="shared" si="5"/>
        <v>45</v>
      </c>
    </row>
    <row r="492" spans="1:8" x14ac:dyDescent="0.3">
      <c r="A492" s="64">
        <v>10</v>
      </c>
      <c r="B492" s="64" t="s">
        <v>91</v>
      </c>
      <c r="C492" s="64" t="s">
        <v>321</v>
      </c>
      <c r="D492" s="65" t="s">
        <v>322</v>
      </c>
      <c r="E492" s="66">
        <v>5</v>
      </c>
      <c r="F492" s="66">
        <v>11</v>
      </c>
      <c r="G492" s="66">
        <v>3</v>
      </c>
      <c r="H492" s="66">
        <f t="shared" si="5"/>
        <v>19</v>
      </c>
    </row>
    <row r="493" spans="1:8" x14ac:dyDescent="0.3">
      <c r="A493" s="64">
        <v>10</v>
      </c>
      <c r="B493" s="64" t="s">
        <v>91</v>
      </c>
      <c r="C493" s="64" t="s">
        <v>323</v>
      </c>
      <c r="D493" s="65" t="s">
        <v>324</v>
      </c>
      <c r="E493" s="66">
        <v>5</v>
      </c>
      <c r="F493" s="66">
        <v>3</v>
      </c>
      <c r="G493" s="66">
        <v>4</v>
      </c>
      <c r="H493" s="66">
        <f t="shared" si="5"/>
        <v>12</v>
      </c>
    </row>
    <row r="494" spans="1:8" x14ac:dyDescent="0.3">
      <c r="A494" s="64">
        <v>10</v>
      </c>
      <c r="B494" s="64" t="s">
        <v>91</v>
      </c>
      <c r="C494" s="64" t="s">
        <v>325</v>
      </c>
      <c r="D494" s="65" t="s">
        <v>326</v>
      </c>
      <c r="E494" s="66">
        <v>2</v>
      </c>
      <c r="F494" s="66">
        <v>2</v>
      </c>
      <c r="G494" s="66">
        <v>1</v>
      </c>
      <c r="H494" s="66">
        <f t="shared" si="5"/>
        <v>5</v>
      </c>
    </row>
    <row r="495" spans="1:8" x14ac:dyDescent="0.3">
      <c r="A495" s="64">
        <v>10</v>
      </c>
      <c r="B495" s="64" t="s">
        <v>91</v>
      </c>
      <c r="C495" s="64" t="s">
        <v>333</v>
      </c>
      <c r="D495" s="65" t="s">
        <v>334</v>
      </c>
      <c r="E495" s="66">
        <v>4</v>
      </c>
      <c r="F495" s="66">
        <v>7</v>
      </c>
      <c r="G495" s="66">
        <v>7</v>
      </c>
      <c r="H495" s="66">
        <f t="shared" si="5"/>
        <v>18</v>
      </c>
    </row>
    <row r="496" spans="1:8" x14ac:dyDescent="0.3">
      <c r="A496" s="64">
        <v>10</v>
      </c>
      <c r="B496" s="64" t="s">
        <v>91</v>
      </c>
      <c r="C496" s="64" t="s">
        <v>335</v>
      </c>
      <c r="D496" s="65" t="s">
        <v>336</v>
      </c>
      <c r="E496" s="66">
        <v>0</v>
      </c>
      <c r="F496" s="66">
        <v>4</v>
      </c>
      <c r="G496" s="66">
        <v>0</v>
      </c>
      <c r="H496" s="66">
        <f t="shared" si="5"/>
        <v>4</v>
      </c>
    </row>
    <row r="497" spans="1:8" x14ac:dyDescent="0.3">
      <c r="A497" s="64">
        <v>10</v>
      </c>
      <c r="B497" s="64" t="s">
        <v>91</v>
      </c>
      <c r="C497" s="64" t="s">
        <v>337</v>
      </c>
      <c r="D497" s="65" t="s">
        <v>338</v>
      </c>
      <c r="E497" s="66">
        <v>0</v>
      </c>
      <c r="F497" s="66">
        <v>9</v>
      </c>
      <c r="G497" s="66">
        <v>3</v>
      </c>
      <c r="H497" s="66">
        <f t="shared" si="5"/>
        <v>12</v>
      </c>
    </row>
    <row r="498" spans="1:8" x14ac:dyDescent="0.3">
      <c r="A498" s="64">
        <v>10</v>
      </c>
      <c r="B498" s="64" t="s">
        <v>91</v>
      </c>
      <c r="C498" s="64" t="s">
        <v>339</v>
      </c>
      <c r="D498" s="65" t="s">
        <v>340</v>
      </c>
      <c r="E498" s="66">
        <v>3</v>
      </c>
      <c r="F498" s="66">
        <v>13</v>
      </c>
      <c r="G498" s="66">
        <v>17</v>
      </c>
      <c r="H498" s="66">
        <f t="shared" si="5"/>
        <v>33</v>
      </c>
    </row>
    <row r="499" spans="1:8" x14ac:dyDescent="0.3">
      <c r="A499" s="64">
        <v>10</v>
      </c>
      <c r="B499" s="64" t="s">
        <v>91</v>
      </c>
      <c r="C499" s="64" t="s">
        <v>341</v>
      </c>
      <c r="D499" s="65" t="s">
        <v>342</v>
      </c>
      <c r="E499" s="66">
        <v>19</v>
      </c>
      <c r="F499" s="66">
        <v>33</v>
      </c>
      <c r="G499" s="66">
        <v>15</v>
      </c>
      <c r="H499" s="66">
        <f t="shared" si="5"/>
        <v>67</v>
      </c>
    </row>
    <row r="500" spans="1:8" x14ac:dyDescent="0.3">
      <c r="A500" s="64">
        <v>10</v>
      </c>
      <c r="B500" s="64" t="s">
        <v>91</v>
      </c>
      <c r="C500" s="64" t="s">
        <v>343</v>
      </c>
      <c r="D500" s="65" t="s">
        <v>344</v>
      </c>
      <c r="E500" s="66">
        <v>2</v>
      </c>
      <c r="F500" s="66">
        <v>1</v>
      </c>
      <c r="G500" s="66">
        <v>0</v>
      </c>
      <c r="H500" s="66">
        <f t="shared" si="5"/>
        <v>3</v>
      </c>
    </row>
    <row r="501" spans="1:8" x14ac:dyDescent="0.3">
      <c r="A501" s="64">
        <v>10</v>
      </c>
      <c r="B501" s="64" t="s">
        <v>91</v>
      </c>
      <c r="C501" s="64" t="s">
        <v>347</v>
      </c>
      <c r="D501" s="65" t="s">
        <v>348</v>
      </c>
      <c r="E501" s="66">
        <v>7</v>
      </c>
      <c r="F501" s="66">
        <v>1</v>
      </c>
      <c r="G501" s="66">
        <v>0</v>
      </c>
      <c r="H501" s="66">
        <f t="shared" si="5"/>
        <v>8</v>
      </c>
    </row>
    <row r="502" spans="1:8" x14ac:dyDescent="0.3">
      <c r="A502" s="64">
        <v>10</v>
      </c>
      <c r="B502" s="64" t="s">
        <v>91</v>
      </c>
      <c r="C502" s="64" t="s">
        <v>349</v>
      </c>
      <c r="D502" s="65" t="s">
        <v>350</v>
      </c>
      <c r="E502" s="66">
        <v>2</v>
      </c>
      <c r="F502" s="66">
        <v>0</v>
      </c>
      <c r="G502" s="66">
        <v>1</v>
      </c>
      <c r="H502" s="66">
        <f t="shared" si="5"/>
        <v>3</v>
      </c>
    </row>
    <row r="503" spans="1:8" x14ac:dyDescent="0.3">
      <c r="A503" s="64">
        <v>10</v>
      </c>
      <c r="B503" s="64" t="s">
        <v>91</v>
      </c>
      <c r="C503" s="64" t="s">
        <v>351</v>
      </c>
      <c r="D503" s="65" t="s">
        <v>352</v>
      </c>
      <c r="E503" s="66">
        <v>2</v>
      </c>
      <c r="F503" s="66">
        <v>0</v>
      </c>
      <c r="G503" s="66">
        <v>0</v>
      </c>
      <c r="H503" s="66">
        <f t="shared" si="5"/>
        <v>2</v>
      </c>
    </row>
    <row r="504" spans="1:8" x14ac:dyDescent="0.3">
      <c r="A504" s="64">
        <v>11</v>
      </c>
      <c r="B504" s="64" t="s">
        <v>92</v>
      </c>
      <c r="C504" s="64" t="s">
        <v>201</v>
      </c>
      <c r="D504" s="65" t="s">
        <v>202</v>
      </c>
      <c r="E504" s="66">
        <v>3</v>
      </c>
      <c r="F504" s="66">
        <v>4</v>
      </c>
      <c r="G504" s="66">
        <v>0</v>
      </c>
      <c r="H504" s="66">
        <f t="shared" si="5"/>
        <v>7</v>
      </c>
    </row>
    <row r="505" spans="1:8" x14ac:dyDescent="0.3">
      <c r="A505" s="64">
        <v>11</v>
      </c>
      <c r="B505" s="64" t="s">
        <v>92</v>
      </c>
      <c r="C505" s="64" t="s">
        <v>207</v>
      </c>
      <c r="D505" s="65" t="s">
        <v>208</v>
      </c>
      <c r="E505" s="66">
        <v>1</v>
      </c>
      <c r="F505" s="66">
        <v>1</v>
      </c>
      <c r="G505" s="66">
        <v>2</v>
      </c>
      <c r="H505" s="66">
        <f t="shared" si="5"/>
        <v>4</v>
      </c>
    </row>
    <row r="506" spans="1:8" x14ac:dyDescent="0.3">
      <c r="A506" s="64">
        <v>11</v>
      </c>
      <c r="B506" s="64" t="s">
        <v>92</v>
      </c>
      <c r="C506" s="64" t="s">
        <v>209</v>
      </c>
      <c r="D506" s="65" t="s">
        <v>210</v>
      </c>
      <c r="E506" s="66">
        <v>0</v>
      </c>
      <c r="F506" s="66">
        <v>4</v>
      </c>
      <c r="G506" s="66">
        <v>0</v>
      </c>
      <c r="H506" s="66">
        <f t="shared" si="5"/>
        <v>4</v>
      </c>
    </row>
    <row r="507" spans="1:8" x14ac:dyDescent="0.3">
      <c r="A507" s="64">
        <v>11</v>
      </c>
      <c r="B507" s="64" t="s">
        <v>92</v>
      </c>
      <c r="C507" s="64" t="s">
        <v>213</v>
      </c>
      <c r="D507" s="65" t="s">
        <v>214</v>
      </c>
      <c r="E507" s="66">
        <v>1</v>
      </c>
      <c r="F507" s="66">
        <v>1</v>
      </c>
      <c r="G507" s="66">
        <v>1</v>
      </c>
      <c r="H507" s="66">
        <f t="shared" si="5"/>
        <v>3</v>
      </c>
    </row>
    <row r="508" spans="1:8" x14ac:dyDescent="0.3">
      <c r="A508" s="64">
        <v>11</v>
      </c>
      <c r="B508" s="64" t="s">
        <v>92</v>
      </c>
      <c r="C508" s="64" t="s">
        <v>215</v>
      </c>
      <c r="D508" s="65" t="s">
        <v>216</v>
      </c>
      <c r="E508" s="66">
        <v>1</v>
      </c>
      <c r="F508" s="66">
        <v>1</v>
      </c>
      <c r="G508" s="66">
        <v>0</v>
      </c>
      <c r="H508" s="66">
        <f t="shared" si="5"/>
        <v>2</v>
      </c>
    </row>
    <row r="509" spans="1:8" x14ac:dyDescent="0.3">
      <c r="A509" s="64">
        <v>11</v>
      </c>
      <c r="B509" s="64" t="s">
        <v>92</v>
      </c>
      <c r="C509" s="64" t="s">
        <v>219</v>
      </c>
      <c r="D509" s="65" t="s">
        <v>220</v>
      </c>
      <c r="E509" s="66">
        <v>0</v>
      </c>
      <c r="F509" s="66">
        <v>6</v>
      </c>
      <c r="G509" s="66">
        <v>0</v>
      </c>
      <c r="H509" s="66">
        <f t="shared" si="5"/>
        <v>6</v>
      </c>
    </row>
    <row r="510" spans="1:8" x14ac:dyDescent="0.3">
      <c r="A510" s="64">
        <v>11</v>
      </c>
      <c r="B510" s="64" t="s">
        <v>92</v>
      </c>
      <c r="C510" s="64" t="s">
        <v>223</v>
      </c>
      <c r="D510" s="65" t="s">
        <v>224</v>
      </c>
      <c r="E510" s="66">
        <v>1</v>
      </c>
      <c r="F510" s="66">
        <v>1</v>
      </c>
      <c r="G510" s="66">
        <v>0</v>
      </c>
      <c r="H510" s="66">
        <f t="shared" ref="H510:H573" si="6">SUM(E510:G510)</f>
        <v>2</v>
      </c>
    </row>
    <row r="511" spans="1:8" x14ac:dyDescent="0.3">
      <c r="A511" s="64">
        <v>11</v>
      </c>
      <c r="B511" s="64" t="s">
        <v>92</v>
      </c>
      <c r="C511" s="64" t="s">
        <v>225</v>
      </c>
      <c r="D511" s="65" t="s">
        <v>226</v>
      </c>
      <c r="E511" s="66">
        <v>1</v>
      </c>
      <c r="F511" s="66">
        <v>2</v>
      </c>
      <c r="G511" s="66">
        <v>0</v>
      </c>
      <c r="H511" s="66">
        <f t="shared" si="6"/>
        <v>3</v>
      </c>
    </row>
    <row r="512" spans="1:8" x14ac:dyDescent="0.3">
      <c r="A512" s="64">
        <v>11</v>
      </c>
      <c r="B512" s="64" t="s">
        <v>92</v>
      </c>
      <c r="C512" s="64" t="s">
        <v>227</v>
      </c>
      <c r="D512" s="65" t="s">
        <v>228</v>
      </c>
      <c r="E512" s="66">
        <v>1</v>
      </c>
      <c r="F512" s="66">
        <v>3</v>
      </c>
      <c r="G512" s="66">
        <v>16</v>
      </c>
      <c r="H512" s="66">
        <f t="shared" si="6"/>
        <v>20</v>
      </c>
    </row>
    <row r="513" spans="1:8" x14ac:dyDescent="0.3">
      <c r="A513" s="64">
        <v>11</v>
      </c>
      <c r="B513" s="64" t="s">
        <v>92</v>
      </c>
      <c r="C513" s="64" t="s">
        <v>229</v>
      </c>
      <c r="D513" s="65" t="s">
        <v>230</v>
      </c>
      <c r="E513" s="66">
        <v>0</v>
      </c>
      <c r="F513" s="66">
        <v>1</v>
      </c>
      <c r="G513" s="66">
        <v>0</v>
      </c>
      <c r="H513" s="66">
        <f t="shared" si="6"/>
        <v>1</v>
      </c>
    </row>
    <row r="514" spans="1:8" x14ac:dyDescent="0.3">
      <c r="A514" s="64">
        <v>11</v>
      </c>
      <c r="B514" s="64" t="s">
        <v>92</v>
      </c>
      <c r="C514" s="64" t="s">
        <v>233</v>
      </c>
      <c r="D514" s="65" t="s">
        <v>234</v>
      </c>
      <c r="E514" s="66">
        <v>0</v>
      </c>
      <c r="F514" s="66">
        <v>0</v>
      </c>
      <c r="G514" s="66">
        <v>1</v>
      </c>
      <c r="H514" s="66">
        <f t="shared" si="6"/>
        <v>1</v>
      </c>
    </row>
    <row r="515" spans="1:8" x14ac:dyDescent="0.3">
      <c r="A515" s="64">
        <v>11</v>
      </c>
      <c r="B515" s="64" t="s">
        <v>92</v>
      </c>
      <c r="C515" s="64" t="s">
        <v>235</v>
      </c>
      <c r="D515" s="65" t="s">
        <v>236</v>
      </c>
      <c r="E515" s="66">
        <v>0</v>
      </c>
      <c r="F515" s="66">
        <v>1</v>
      </c>
      <c r="G515" s="66">
        <v>9</v>
      </c>
      <c r="H515" s="66">
        <f t="shared" si="6"/>
        <v>10</v>
      </c>
    </row>
    <row r="516" spans="1:8" x14ac:dyDescent="0.3">
      <c r="A516" s="64">
        <v>11</v>
      </c>
      <c r="B516" s="64" t="s">
        <v>92</v>
      </c>
      <c r="C516" s="64" t="s">
        <v>239</v>
      </c>
      <c r="D516" s="65" t="s">
        <v>240</v>
      </c>
      <c r="E516" s="66">
        <v>0</v>
      </c>
      <c r="F516" s="66">
        <v>1</v>
      </c>
      <c r="G516" s="66">
        <v>4</v>
      </c>
      <c r="H516" s="66">
        <f t="shared" si="6"/>
        <v>5</v>
      </c>
    </row>
    <row r="517" spans="1:8" x14ac:dyDescent="0.3">
      <c r="A517" s="64">
        <v>11</v>
      </c>
      <c r="B517" s="64" t="s">
        <v>92</v>
      </c>
      <c r="C517" s="64" t="s">
        <v>241</v>
      </c>
      <c r="D517" s="65" t="s">
        <v>242</v>
      </c>
      <c r="E517" s="66">
        <v>0</v>
      </c>
      <c r="F517" s="66">
        <v>2</v>
      </c>
      <c r="G517" s="66">
        <v>3</v>
      </c>
      <c r="H517" s="66">
        <f t="shared" si="6"/>
        <v>5</v>
      </c>
    </row>
    <row r="518" spans="1:8" x14ac:dyDescent="0.3">
      <c r="A518" s="64">
        <v>11</v>
      </c>
      <c r="B518" s="64" t="s">
        <v>92</v>
      </c>
      <c r="C518" s="64" t="s">
        <v>243</v>
      </c>
      <c r="D518" s="65" t="s">
        <v>244</v>
      </c>
      <c r="E518" s="66">
        <v>0</v>
      </c>
      <c r="F518" s="66">
        <v>0</v>
      </c>
      <c r="G518" s="66">
        <v>1</v>
      </c>
      <c r="H518" s="66">
        <f t="shared" si="6"/>
        <v>1</v>
      </c>
    </row>
    <row r="519" spans="1:8" x14ac:dyDescent="0.3">
      <c r="A519" s="64">
        <v>11</v>
      </c>
      <c r="B519" s="64" t="s">
        <v>92</v>
      </c>
      <c r="C519" s="64" t="s">
        <v>247</v>
      </c>
      <c r="D519" s="65" t="s">
        <v>248</v>
      </c>
      <c r="E519" s="66">
        <v>3</v>
      </c>
      <c r="F519" s="66">
        <v>8</v>
      </c>
      <c r="G519" s="66">
        <v>1</v>
      </c>
      <c r="H519" s="66">
        <f t="shared" si="6"/>
        <v>12</v>
      </c>
    </row>
    <row r="520" spans="1:8" x14ac:dyDescent="0.3">
      <c r="A520" s="64">
        <v>11</v>
      </c>
      <c r="B520" s="64" t="s">
        <v>92</v>
      </c>
      <c r="C520" s="64" t="s">
        <v>249</v>
      </c>
      <c r="D520" s="65" t="s">
        <v>250</v>
      </c>
      <c r="E520" s="66">
        <v>0</v>
      </c>
      <c r="F520" s="66">
        <v>2</v>
      </c>
      <c r="G520" s="66">
        <v>3</v>
      </c>
      <c r="H520" s="66">
        <f t="shared" si="6"/>
        <v>5</v>
      </c>
    </row>
    <row r="521" spans="1:8" x14ac:dyDescent="0.3">
      <c r="A521" s="64">
        <v>11</v>
      </c>
      <c r="B521" s="64" t="s">
        <v>92</v>
      </c>
      <c r="C521" s="64" t="s">
        <v>251</v>
      </c>
      <c r="D521" s="65" t="s">
        <v>252</v>
      </c>
      <c r="E521" s="66">
        <v>1</v>
      </c>
      <c r="F521" s="66">
        <v>2</v>
      </c>
      <c r="G521" s="66">
        <v>10</v>
      </c>
      <c r="H521" s="66">
        <f t="shared" si="6"/>
        <v>13</v>
      </c>
    </row>
    <row r="522" spans="1:8" x14ac:dyDescent="0.3">
      <c r="A522" s="64">
        <v>11</v>
      </c>
      <c r="B522" s="64" t="s">
        <v>92</v>
      </c>
      <c r="C522" s="64" t="s">
        <v>253</v>
      </c>
      <c r="D522" s="65" t="s">
        <v>254</v>
      </c>
      <c r="E522" s="66">
        <v>0</v>
      </c>
      <c r="F522" s="66">
        <v>1</v>
      </c>
      <c r="G522" s="66">
        <v>0</v>
      </c>
      <c r="H522" s="66">
        <f t="shared" si="6"/>
        <v>1</v>
      </c>
    </row>
    <row r="523" spans="1:8" x14ac:dyDescent="0.3">
      <c r="A523" s="64">
        <v>11</v>
      </c>
      <c r="B523" s="64" t="s">
        <v>92</v>
      </c>
      <c r="C523" s="64" t="s">
        <v>271</v>
      </c>
      <c r="D523" s="65" t="s">
        <v>272</v>
      </c>
      <c r="E523" s="66">
        <v>1</v>
      </c>
      <c r="F523" s="66">
        <v>2</v>
      </c>
      <c r="G523" s="66">
        <v>2</v>
      </c>
      <c r="H523" s="66">
        <f t="shared" si="6"/>
        <v>5</v>
      </c>
    </row>
    <row r="524" spans="1:8" x14ac:dyDescent="0.3">
      <c r="A524" s="64">
        <v>11</v>
      </c>
      <c r="B524" s="64" t="s">
        <v>92</v>
      </c>
      <c r="C524" s="64" t="s">
        <v>273</v>
      </c>
      <c r="D524" s="65" t="s">
        <v>274</v>
      </c>
      <c r="E524" s="66">
        <v>1</v>
      </c>
      <c r="F524" s="66">
        <v>0</v>
      </c>
      <c r="G524" s="66">
        <v>6</v>
      </c>
      <c r="H524" s="66">
        <f t="shared" si="6"/>
        <v>7</v>
      </c>
    </row>
    <row r="525" spans="1:8" x14ac:dyDescent="0.3">
      <c r="A525" s="64">
        <v>11</v>
      </c>
      <c r="B525" s="64" t="s">
        <v>92</v>
      </c>
      <c r="C525" s="64" t="s">
        <v>275</v>
      </c>
      <c r="D525" s="65" t="s">
        <v>276</v>
      </c>
      <c r="E525" s="66">
        <v>0</v>
      </c>
      <c r="F525" s="66">
        <v>1</v>
      </c>
      <c r="G525" s="66">
        <v>0</v>
      </c>
      <c r="H525" s="66">
        <f t="shared" si="6"/>
        <v>1</v>
      </c>
    </row>
    <row r="526" spans="1:8" x14ac:dyDescent="0.3">
      <c r="A526" s="64">
        <v>11</v>
      </c>
      <c r="B526" s="64" t="s">
        <v>92</v>
      </c>
      <c r="C526" s="64" t="s">
        <v>283</v>
      </c>
      <c r="D526" s="65" t="s">
        <v>284</v>
      </c>
      <c r="E526" s="66">
        <v>0</v>
      </c>
      <c r="F526" s="66">
        <v>5</v>
      </c>
      <c r="G526" s="66">
        <v>0</v>
      </c>
      <c r="H526" s="66">
        <f t="shared" si="6"/>
        <v>5</v>
      </c>
    </row>
    <row r="527" spans="1:8" x14ac:dyDescent="0.3">
      <c r="A527" s="64">
        <v>11</v>
      </c>
      <c r="B527" s="64" t="s">
        <v>92</v>
      </c>
      <c r="C527" s="64" t="s">
        <v>285</v>
      </c>
      <c r="D527" s="65" t="s">
        <v>286</v>
      </c>
      <c r="E527" s="66">
        <v>0</v>
      </c>
      <c r="F527" s="66">
        <v>3</v>
      </c>
      <c r="G527" s="66">
        <v>23</v>
      </c>
      <c r="H527" s="66">
        <f t="shared" si="6"/>
        <v>26</v>
      </c>
    </row>
    <row r="528" spans="1:8" x14ac:dyDescent="0.3">
      <c r="A528" s="64">
        <v>11</v>
      </c>
      <c r="B528" s="64" t="s">
        <v>92</v>
      </c>
      <c r="C528" s="64" t="s">
        <v>289</v>
      </c>
      <c r="D528" s="65" t="s">
        <v>290</v>
      </c>
      <c r="E528" s="66">
        <v>0</v>
      </c>
      <c r="F528" s="66">
        <v>1</v>
      </c>
      <c r="G528" s="66">
        <v>0</v>
      </c>
      <c r="H528" s="66">
        <f t="shared" si="6"/>
        <v>1</v>
      </c>
    </row>
    <row r="529" spans="1:8" x14ac:dyDescent="0.3">
      <c r="A529" s="64">
        <v>11</v>
      </c>
      <c r="B529" s="64" t="s">
        <v>92</v>
      </c>
      <c r="C529" s="64" t="s">
        <v>293</v>
      </c>
      <c r="D529" s="65" t="s">
        <v>294</v>
      </c>
      <c r="E529" s="66">
        <v>1</v>
      </c>
      <c r="F529" s="66">
        <v>0</v>
      </c>
      <c r="G529" s="66">
        <v>2</v>
      </c>
      <c r="H529" s="66">
        <f t="shared" si="6"/>
        <v>3</v>
      </c>
    </row>
    <row r="530" spans="1:8" x14ac:dyDescent="0.3">
      <c r="A530" s="64">
        <v>11</v>
      </c>
      <c r="B530" s="64" t="s">
        <v>92</v>
      </c>
      <c r="C530" s="64" t="s">
        <v>295</v>
      </c>
      <c r="D530" s="65" t="s">
        <v>296</v>
      </c>
      <c r="E530" s="66">
        <v>3</v>
      </c>
      <c r="F530" s="66">
        <v>0</v>
      </c>
      <c r="G530" s="66">
        <v>0</v>
      </c>
      <c r="H530" s="66">
        <f t="shared" si="6"/>
        <v>3</v>
      </c>
    </row>
    <row r="531" spans="1:8" x14ac:dyDescent="0.3">
      <c r="A531" s="64">
        <v>11</v>
      </c>
      <c r="B531" s="64" t="s">
        <v>92</v>
      </c>
      <c r="C531" s="64" t="s">
        <v>297</v>
      </c>
      <c r="D531" s="65" t="s">
        <v>298</v>
      </c>
      <c r="E531" s="66">
        <v>0</v>
      </c>
      <c r="F531" s="66">
        <v>4</v>
      </c>
      <c r="G531" s="66">
        <v>1</v>
      </c>
      <c r="H531" s="66">
        <f t="shared" si="6"/>
        <v>5</v>
      </c>
    </row>
    <row r="532" spans="1:8" x14ac:dyDescent="0.3">
      <c r="A532" s="64">
        <v>11</v>
      </c>
      <c r="B532" s="64" t="s">
        <v>92</v>
      </c>
      <c r="C532" s="64" t="s">
        <v>303</v>
      </c>
      <c r="D532" s="65" t="s">
        <v>304</v>
      </c>
      <c r="E532" s="66">
        <v>3</v>
      </c>
      <c r="F532" s="66">
        <v>11</v>
      </c>
      <c r="G532" s="66">
        <v>3</v>
      </c>
      <c r="H532" s="66">
        <f t="shared" si="6"/>
        <v>17</v>
      </c>
    </row>
    <row r="533" spans="1:8" x14ac:dyDescent="0.3">
      <c r="A533" s="64">
        <v>11</v>
      </c>
      <c r="B533" s="64" t="s">
        <v>92</v>
      </c>
      <c r="C533" s="64" t="s">
        <v>305</v>
      </c>
      <c r="D533" s="65" t="s">
        <v>306</v>
      </c>
      <c r="E533" s="66">
        <v>1</v>
      </c>
      <c r="F533" s="66">
        <v>12</v>
      </c>
      <c r="G533" s="66">
        <v>12</v>
      </c>
      <c r="H533" s="66">
        <f t="shared" si="6"/>
        <v>25</v>
      </c>
    </row>
    <row r="534" spans="1:8" x14ac:dyDescent="0.3">
      <c r="A534" s="64">
        <v>11</v>
      </c>
      <c r="B534" s="64" t="s">
        <v>92</v>
      </c>
      <c r="C534" s="64" t="s">
        <v>307</v>
      </c>
      <c r="D534" s="65" t="s">
        <v>308</v>
      </c>
      <c r="E534" s="66">
        <v>0</v>
      </c>
      <c r="F534" s="66">
        <v>2</v>
      </c>
      <c r="G534" s="66">
        <v>2</v>
      </c>
      <c r="H534" s="66">
        <f t="shared" si="6"/>
        <v>4</v>
      </c>
    </row>
    <row r="535" spans="1:8" x14ac:dyDescent="0.3">
      <c r="A535" s="64">
        <v>11</v>
      </c>
      <c r="B535" s="64" t="s">
        <v>92</v>
      </c>
      <c r="C535" s="64" t="s">
        <v>313</v>
      </c>
      <c r="D535" s="65" t="s">
        <v>314</v>
      </c>
      <c r="E535" s="66">
        <v>1</v>
      </c>
      <c r="F535" s="66">
        <v>0</v>
      </c>
      <c r="G535" s="66">
        <v>0</v>
      </c>
      <c r="H535" s="66">
        <f t="shared" si="6"/>
        <v>1</v>
      </c>
    </row>
    <row r="536" spans="1:8" x14ac:dyDescent="0.3">
      <c r="A536" s="64">
        <v>11</v>
      </c>
      <c r="B536" s="64" t="s">
        <v>92</v>
      </c>
      <c r="C536" s="64" t="s">
        <v>317</v>
      </c>
      <c r="D536" s="65" t="s">
        <v>318</v>
      </c>
      <c r="E536" s="66">
        <v>3</v>
      </c>
      <c r="F536" s="66">
        <v>1</v>
      </c>
      <c r="G536" s="66">
        <v>0</v>
      </c>
      <c r="H536" s="66">
        <f t="shared" si="6"/>
        <v>4</v>
      </c>
    </row>
    <row r="537" spans="1:8" x14ac:dyDescent="0.3">
      <c r="A537" s="64">
        <v>11</v>
      </c>
      <c r="B537" s="64" t="s">
        <v>92</v>
      </c>
      <c r="C537" s="64" t="s">
        <v>319</v>
      </c>
      <c r="D537" s="65" t="s">
        <v>320</v>
      </c>
      <c r="E537" s="66">
        <v>0</v>
      </c>
      <c r="F537" s="66">
        <v>1</v>
      </c>
      <c r="G537" s="66">
        <v>0</v>
      </c>
      <c r="H537" s="66">
        <f t="shared" si="6"/>
        <v>1</v>
      </c>
    </row>
    <row r="538" spans="1:8" x14ac:dyDescent="0.3">
      <c r="A538" s="64">
        <v>11</v>
      </c>
      <c r="B538" s="64" t="s">
        <v>92</v>
      </c>
      <c r="C538" s="64" t="s">
        <v>321</v>
      </c>
      <c r="D538" s="65" t="s">
        <v>322</v>
      </c>
      <c r="E538" s="66">
        <v>0</v>
      </c>
      <c r="F538" s="66">
        <v>2</v>
      </c>
      <c r="G538" s="66">
        <v>0</v>
      </c>
      <c r="H538" s="66">
        <f t="shared" si="6"/>
        <v>2</v>
      </c>
    </row>
    <row r="539" spans="1:8" x14ac:dyDescent="0.3">
      <c r="A539" s="64">
        <v>11</v>
      </c>
      <c r="B539" s="64" t="s">
        <v>92</v>
      </c>
      <c r="C539" s="64" t="s">
        <v>323</v>
      </c>
      <c r="D539" s="65" t="s">
        <v>324</v>
      </c>
      <c r="E539" s="66">
        <v>1</v>
      </c>
      <c r="F539" s="66">
        <v>1</v>
      </c>
      <c r="G539" s="66">
        <v>1</v>
      </c>
      <c r="H539" s="66">
        <f t="shared" si="6"/>
        <v>3</v>
      </c>
    </row>
    <row r="540" spans="1:8" x14ac:dyDescent="0.3">
      <c r="A540" s="64">
        <v>11</v>
      </c>
      <c r="B540" s="64" t="s">
        <v>92</v>
      </c>
      <c r="C540" s="64" t="s">
        <v>325</v>
      </c>
      <c r="D540" s="65" t="s">
        <v>326</v>
      </c>
      <c r="E540" s="66">
        <v>1</v>
      </c>
      <c r="F540" s="66">
        <v>0</v>
      </c>
      <c r="G540" s="66">
        <v>0</v>
      </c>
      <c r="H540" s="66">
        <f t="shared" si="6"/>
        <v>1</v>
      </c>
    </row>
    <row r="541" spans="1:8" x14ac:dyDescent="0.3">
      <c r="A541" s="64">
        <v>11</v>
      </c>
      <c r="B541" s="64" t="s">
        <v>92</v>
      </c>
      <c r="C541" s="64" t="s">
        <v>327</v>
      </c>
      <c r="D541" s="65" t="s">
        <v>328</v>
      </c>
      <c r="E541" s="66">
        <v>0</v>
      </c>
      <c r="F541" s="66">
        <v>0</v>
      </c>
      <c r="G541" s="66">
        <v>1</v>
      </c>
      <c r="H541" s="66">
        <f t="shared" si="6"/>
        <v>1</v>
      </c>
    </row>
    <row r="542" spans="1:8" x14ac:dyDescent="0.3">
      <c r="A542" s="64">
        <v>11</v>
      </c>
      <c r="B542" s="64" t="s">
        <v>92</v>
      </c>
      <c r="C542" s="64" t="s">
        <v>333</v>
      </c>
      <c r="D542" s="65" t="s">
        <v>334</v>
      </c>
      <c r="E542" s="66">
        <v>1</v>
      </c>
      <c r="F542" s="66">
        <v>1</v>
      </c>
      <c r="G542" s="66">
        <v>4</v>
      </c>
      <c r="H542" s="66">
        <f t="shared" si="6"/>
        <v>6</v>
      </c>
    </row>
    <row r="543" spans="1:8" x14ac:dyDescent="0.3">
      <c r="A543" s="64">
        <v>11</v>
      </c>
      <c r="B543" s="64" t="s">
        <v>92</v>
      </c>
      <c r="C543" s="64" t="s">
        <v>337</v>
      </c>
      <c r="D543" s="65" t="s">
        <v>338</v>
      </c>
      <c r="E543" s="66">
        <v>0</v>
      </c>
      <c r="F543" s="66">
        <v>0</v>
      </c>
      <c r="G543" s="66">
        <v>1</v>
      </c>
      <c r="H543" s="66">
        <f t="shared" si="6"/>
        <v>1</v>
      </c>
    </row>
    <row r="544" spans="1:8" x14ac:dyDescent="0.3">
      <c r="A544" s="64">
        <v>11</v>
      </c>
      <c r="B544" s="64" t="s">
        <v>92</v>
      </c>
      <c r="C544" s="64" t="s">
        <v>339</v>
      </c>
      <c r="D544" s="65" t="s">
        <v>340</v>
      </c>
      <c r="E544" s="66">
        <v>1</v>
      </c>
      <c r="F544" s="66">
        <v>5</v>
      </c>
      <c r="G544" s="66">
        <v>3</v>
      </c>
      <c r="H544" s="66">
        <f t="shared" si="6"/>
        <v>9</v>
      </c>
    </row>
    <row r="545" spans="1:8" x14ac:dyDescent="0.3">
      <c r="A545" s="64">
        <v>11</v>
      </c>
      <c r="B545" s="64" t="s">
        <v>92</v>
      </c>
      <c r="C545" s="64" t="s">
        <v>341</v>
      </c>
      <c r="D545" s="65" t="s">
        <v>342</v>
      </c>
      <c r="E545" s="66">
        <v>3</v>
      </c>
      <c r="F545" s="66">
        <v>15</v>
      </c>
      <c r="G545" s="66">
        <v>6</v>
      </c>
      <c r="H545" s="66">
        <f t="shared" si="6"/>
        <v>24</v>
      </c>
    </row>
    <row r="546" spans="1:8" x14ac:dyDescent="0.3">
      <c r="A546" s="64">
        <v>11</v>
      </c>
      <c r="B546" s="64" t="s">
        <v>92</v>
      </c>
      <c r="C546" s="64" t="s">
        <v>343</v>
      </c>
      <c r="D546" s="65" t="s">
        <v>344</v>
      </c>
      <c r="E546" s="66">
        <v>2</v>
      </c>
      <c r="F546" s="66">
        <v>1</v>
      </c>
      <c r="G546" s="66">
        <v>0</v>
      </c>
      <c r="H546" s="66">
        <f t="shared" si="6"/>
        <v>3</v>
      </c>
    </row>
    <row r="547" spans="1:8" x14ac:dyDescent="0.3">
      <c r="A547" s="64">
        <v>11</v>
      </c>
      <c r="B547" s="64" t="s">
        <v>92</v>
      </c>
      <c r="C547" s="64" t="s">
        <v>347</v>
      </c>
      <c r="D547" s="65" t="s">
        <v>348</v>
      </c>
      <c r="E547" s="66">
        <v>3</v>
      </c>
      <c r="F547" s="66">
        <v>0</v>
      </c>
      <c r="G547" s="66">
        <v>0</v>
      </c>
      <c r="H547" s="66">
        <f t="shared" si="6"/>
        <v>3</v>
      </c>
    </row>
    <row r="548" spans="1:8" x14ac:dyDescent="0.3">
      <c r="A548" s="64">
        <v>11</v>
      </c>
      <c r="B548" s="64" t="s">
        <v>92</v>
      </c>
      <c r="C548" s="64" t="s">
        <v>351</v>
      </c>
      <c r="D548" s="65" t="s">
        <v>352</v>
      </c>
      <c r="E548" s="66">
        <v>1</v>
      </c>
      <c r="F548" s="66">
        <v>0</v>
      </c>
      <c r="G548" s="66">
        <v>0</v>
      </c>
      <c r="H548" s="66">
        <f t="shared" si="6"/>
        <v>1</v>
      </c>
    </row>
    <row r="549" spans="1:8" x14ac:dyDescent="0.3">
      <c r="A549" s="64">
        <v>12</v>
      </c>
      <c r="B549" s="64" t="s">
        <v>93</v>
      </c>
      <c r="C549" s="64" t="s">
        <v>201</v>
      </c>
      <c r="D549" s="65" t="s">
        <v>202</v>
      </c>
      <c r="E549" s="66">
        <v>0</v>
      </c>
      <c r="F549" s="66">
        <v>3</v>
      </c>
      <c r="G549" s="66">
        <v>0</v>
      </c>
      <c r="H549" s="66">
        <f t="shared" si="6"/>
        <v>3</v>
      </c>
    </row>
    <row r="550" spans="1:8" x14ac:dyDescent="0.3">
      <c r="A550" s="64">
        <v>12</v>
      </c>
      <c r="B550" s="64" t="s">
        <v>93</v>
      </c>
      <c r="C550" s="64" t="s">
        <v>205</v>
      </c>
      <c r="D550" s="65" t="s">
        <v>206</v>
      </c>
      <c r="E550" s="66">
        <v>1</v>
      </c>
      <c r="F550" s="66">
        <v>0</v>
      </c>
      <c r="G550" s="66">
        <v>0</v>
      </c>
      <c r="H550" s="66">
        <f t="shared" si="6"/>
        <v>1</v>
      </c>
    </row>
    <row r="551" spans="1:8" x14ac:dyDescent="0.3">
      <c r="A551" s="64">
        <v>12</v>
      </c>
      <c r="B551" s="64" t="s">
        <v>93</v>
      </c>
      <c r="C551" s="64" t="s">
        <v>207</v>
      </c>
      <c r="D551" s="65" t="s">
        <v>208</v>
      </c>
      <c r="E551" s="66">
        <v>0</v>
      </c>
      <c r="F551" s="66">
        <v>1</v>
      </c>
      <c r="G551" s="66">
        <v>1</v>
      </c>
      <c r="H551" s="66">
        <f t="shared" si="6"/>
        <v>2</v>
      </c>
    </row>
    <row r="552" spans="1:8" x14ac:dyDescent="0.3">
      <c r="A552" s="64">
        <v>12</v>
      </c>
      <c r="B552" s="64" t="s">
        <v>93</v>
      </c>
      <c r="C552" s="64" t="s">
        <v>209</v>
      </c>
      <c r="D552" s="65" t="s">
        <v>210</v>
      </c>
      <c r="E552" s="66">
        <v>0</v>
      </c>
      <c r="F552" s="66">
        <v>1</v>
      </c>
      <c r="G552" s="66">
        <v>0</v>
      </c>
      <c r="H552" s="66">
        <f t="shared" si="6"/>
        <v>1</v>
      </c>
    </row>
    <row r="553" spans="1:8" x14ac:dyDescent="0.3">
      <c r="A553" s="64">
        <v>12</v>
      </c>
      <c r="B553" s="64" t="s">
        <v>93</v>
      </c>
      <c r="C553" s="64" t="s">
        <v>215</v>
      </c>
      <c r="D553" s="65" t="s">
        <v>216</v>
      </c>
      <c r="E553" s="66">
        <v>3</v>
      </c>
      <c r="F553" s="66">
        <v>3</v>
      </c>
      <c r="G553" s="66">
        <v>0</v>
      </c>
      <c r="H553" s="66">
        <f t="shared" si="6"/>
        <v>6</v>
      </c>
    </row>
    <row r="554" spans="1:8" x14ac:dyDescent="0.3">
      <c r="A554" s="64">
        <v>12</v>
      </c>
      <c r="B554" s="64" t="s">
        <v>93</v>
      </c>
      <c r="C554" s="64" t="s">
        <v>217</v>
      </c>
      <c r="D554" s="65" t="s">
        <v>218</v>
      </c>
      <c r="E554" s="66">
        <v>0</v>
      </c>
      <c r="F554" s="66">
        <v>2</v>
      </c>
      <c r="G554" s="66">
        <v>0</v>
      </c>
      <c r="H554" s="66">
        <f t="shared" si="6"/>
        <v>2</v>
      </c>
    </row>
    <row r="555" spans="1:8" x14ac:dyDescent="0.3">
      <c r="A555" s="64">
        <v>12</v>
      </c>
      <c r="B555" s="64" t="s">
        <v>93</v>
      </c>
      <c r="C555" s="64" t="s">
        <v>219</v>
      </c>
      <c r="D555" s="65" t="s">
        <v>220</v>
      </c>
      <c r="E555" s="66">
        <v>1</v>
      </c>
      <c r="F555" s="66">
        <v>2</v>
      </c>
      <c r="G555" s="66">
        <v>0</v>
      </c>
      <c r="H555" s="66">
        <f t="shared" si="6"/>
        <v>3</v>
      </c>
    </row>
    <row r="556" spans="1:8" x14ac:dyDescent="0.3">
      <c r="A556" s="64">
        <v>12</v>
      </c>
      <c r="B556" s="64" t="s">
        <v>93</v>
      </c>
      <c r="C556" s="64" t="s">
        <v>223</v>
      </c>
      <c r="D556" s="65" t="s">
        <v>224</v>
      </c>
      <c r="E556" s="66">
        <v>1</v>
      </c>
      <c r="F556" s="66">
        <v>1</v>
      </c>
      <c r="G556" s="66">
        <v>0</v>
      </c>
      <c r="H556" s="66">
        <f t="shared" si="6"/>
        <v>2</v>
      </c>
    </row>
    <row r="557" spans="1:8" x14ac:dyDescent="0.3">
      <c r="A557" s="64">
        <v>12</v>
      </c>
      <c r="B557" s="64" t="s">
        <v>93</v>
      </c>
      <c r="C557" s="64" t="s">
        <v>225</v>
      </c>
      <c r="D557" s="65" t="s">
        <v>226</v>
      </c>
      <c r="E557" s="66">
        <v>0</v>
      </c>
      <c r="F557" s="66">
        <v>3</v>
      </c>
      <c r="G557" s="66">
        <v>0</v>
      </c>
      <c r="H557" s="66">
        <f t="shared" si="6"/>
        <v>3</v>
      </c>
    </row>
    <row r="558" spans="1:8" x14ac:dyDescent="0.3">
      <c r="A558" s="64">
        <v>12</v>
      </c>
      <c r="B558" s="64" t="s">
        <v>93</v>
      </c>
      <c r="C558" s="64" t="s">
        <v>227</v>
      </c>
      <c r="D558" s="65" t="s">
        <v>228</v>
      </c>
      <c r="E558" s="66">
        <v>0</v>
      </c>
      <c r="F558" s="66">
        <v>3</v>
      </c>
      <c r="G558" s="66">
        <v>12</v>
      </c>
      <c r="H558" s="66">
        <f t="shared" si="6"/>
        <v>15</v>
      </c>
    </row>
    <row r="559" spans="1:8" x14ac:dyDescent="0.3">
      <c r="A559" s="64">
        <v>12</v>
      </c>
      <c r="B559" s="64" t="s">
        <v>93</v>
      </c>
      <c r="C559" s="64" t="s">
        <v>233</v>
      </c>
      <c r="D559" s="65" t="s">
        <v>234</v>
      </c>
      <c r="E559" s="66">
        <v>0</v>
      </c>
      <c r="F559" s="66">
        <v>0</v>
      </c>
      <c r="G559" s="66">
        <v>1</v>
      </c>
      <c r="H559" s="66">
        <f t="shared" si="6"/>
        <v>1</v>
      </c>
    </row>
    <row r="560" spans="1:8" x14ac:dyDescent="0.3">
      <c r="A560" s="64">
        <v>12</v>
      </c>
      <c r="B560" s="64" t="s">
        <v>93</v>
      </c>
      <c r="C560" s="64" t="s">
        <v>235</v>
      </c>
      <c r="D560" s="65" t="s">
        <v>236</v>
      </c>
      <c r="E560" s="66">
        <v>0</v>
      </c>
      <c r="F560" s="66">
        <v>1</v>
      </c>
      <c r="G560" s="66">
        <v>4</v>
      </c>
      <c r="H560" s="66">
        <f t="shared" si="6"/>
        <v>5</v>
      </c>
    </row>
    <row r="561" spans="1:8" x14ac:dyDescent="0.3">
      <c r="A561" s="64">
        <v>12</v>
      </c>
      <c r="B561" s="64" t="s">
        <v>93</v>
      </c>
      <c r="C561" s="64" t="s">
        <v>237</v>
      </c>
      <c r="D561" s="65" t="s">
        <v>238</v>
      </c>
      <c r="E561" s="66">
        <v>0</v>
      </c>
      <c r="F561" s="66">
        <v>3</v>
      </c>
      <c r="G561" s="66">
        <v>0</v>
      </c>
      <c r="H561" s="66">
        <f t="shared" si="6"/>
        <v>3</v>
      </c>
    </row>
    <row r="562" spans="1:8" x14ac:dyDescent="0.3">
      <c r="A562" s="64">
        <v>12</v>
      </c>
      <c r="B562" s="64" t="s">
        <v>93</v>
      </c>
      <c r="C562" s="64" t="s">
        <v>239</v>
      </c>
      <c r="D562" s="65" t="s">
        <v>240</v>
      </c>
      <c r="E562" s="66">
        <v>0</v>
      </c>
      <c r="F562" s="66">
        <v>3</v>
      </c>
      <c r="G562" s="66">
        <v>3</v>
      </c>
      <c r="H562" s="66">
        <f t="shared" si="6"/>
        <v>6</v>
      </c>
    </row>
    <row r="563" spans="1:8" x14ac:dyDescent="0.3">
      <c r="A563" s="64">
        <v>12</v>
      </c>
      <c r="B563" s="64" t="s">
        <v>93</v>
      </c>
      <c r="C563" s="64" t="s">
        <v>241</v>
      </c>
      <c r="D563" s="65" t="s">
        <v>242</v>
      </c>
      <c r="E563" s="66">
        <v>2</v>
      </c>
      <c r="F563" s="66">
        <v>5</v>
      </c>
      <c r="G563" s="66">
        <v>3</v>
      </c>
      <c r="H563" s="66">
        <f t="shared" si="6"/>
        <v>10</v>
      </c>
    </row>
    <row r="564" spans="1:8" x14ac:dyDescent="0.3">
      <c r="A564" s="64">
        <v>12</v>
      </c>
      <c r="B564" s="64" t="s">
        <v>93</v>
      </c>
      <c r="C564" s="64" t="s">
        <v>243</v>
      </c>
      <c r="D564" s="65" t="s">
        <v>244</v>
      </c>
      <c r="E564" s="66">
        <v>0</v>
      </c>
      <c r="F564" s="66">
        <v>0</v>
      </c>
      <c r="G564" s="66">
        <v>2</v>
      </c>
      <c r="H564" s="66">
        <f t="shared" si="6"/>
        <v>2</v>
      </c>
    </row>
    <row r="565" spans="1:8" x14ac:dyDescent="0.3">
      <c r="A565" s="64">
        <v>12</v>
      </c>
      <c r="B565" s="64" t="s">
        <v>93</v>
      </c>
      <c r="C565" s="64" t="s">
        <v>247</v>
      </c>
      <c r="D565" s="65" t="s">
        <v>248</v>
      </c>
      <c r="E565" s="66">
        <v>5</v>
      </c>
      <c r="F565" s="66">
        <v>9</v>
      </c>
      <c r="G565" s="66">
        <v>5</v>
      </c>
      <c r="H565" s="66">
        <f t="shared" si="6"/>
        <v>19</v>
      </c>
    </row>
    <row r="566" spans="1:8" x14ac:dyDescent="0.3">
      <c r="A566" s="64">
        <v>12</v>
      </c>
      <c r="B566" s="64" t="s">
        <v>93</v>
      </c>
      <c r="C566" s="64" t="s">
        <v>249</v>
      </c>
      <c r="D566" s="65" t="s">
        <v>250</v>
      </c>
      <c r="E566" s="66">
        <v>1</v>
      </c>
      <c r="F566" s="66">
        <v>0</v>
      </c>
      <c r="G566" s="66">
        <v>1</v>
      </c>
      <c r="H566" s="66">
        <f t="shared" si="6"/>
        <v>2</v>
      </c>
    </row>
    <row r="567" spans="1:8" x14ac:dyDescent="0.3">
      <c r="A567" s="64">
        <v>12</v>
      </c>
      <c r="B567" s="64" t="s">
        <v>93</v>
      </c>
      <c r="C567" s="64" t="s">
        <v>251</v>
      </c>
      <c r="D567" s="65" t="s">
        <v>252</v>
      </c>
      <c r="E567" s="66">
        <v>1</v>
      </c>
      <c r="F567" s="66">
        <v>2</v>
      </c>
      <c r="G567" s="66">
        <v>21</v>
      </c>
      <c r="H567" s="66">
        <f t="shared" si="6"/>
        <v>24</v>
      </c>
    </row>
    <row r="568" spans="1:8" x14ac:dyDescent="0.3">
      <c r="A568" s="64">
        <v>12</v>
      </c>
      <c r="B568" s="64" t="s">
        <v>93</v>
      </c>
      <c r="C568" s="64" t="s">
        <v>253</v>
      </c>
      <c r="D568" s="65" t="s">
        <v>254</v>
      </c>
      <c r="E568" s="66">
        <v>0</v>
      </c>
      <c r="F568" s="66">
        <v>1</v>
      </c>
      <c r="G568" s="66">
        <v>0</v>
      </c>
      <c r="H568" s="66">
        <f t="shared" si="6"/>
        <v>1</v>
      </c>
    </row>
    <row r="569" spans="1:8" x14ac:dyDescent="0.3">
      <c r="A569" s="64">
        <v>12</v>
      </c>
      <c r="B569" s="64" t="s">
        <v>93</v>
      </c>
      <c r="C569" s="64" t="s">
        <v>802</v>
      </c>
      <c r="D569" s="65" t="s">
        <v>803</v>
      </c>
      <c r="E569" s="66">
        <v>1</v>
      </c>
      <c r="F569" s="66">
        <v>0</v>
      </c>
      <c r="G569" s="66">
        <v>0</v>
      </c>
      <c r="H569" s="66">
        <f t="shared" si="6"/>
        <v>1</v>
      </c>
    </row>
    <row r="570" spans="1:8" x14ac:dyDescent="0.3">
      <c r="A570" s="64">
        <v>12</v>
      </c>
      <c r="B570" s="64" t="s">
        <v>93</v>
      </c>
      <c r="C570" s="64" t="s">
        <v>271</v>
      </c>
      <c r="D570" s="65" t="s">
        <v>272</v>
      </c>
      <c r="E570" s="66">
        <v>1</v>
      </c>
      <c r="F570" s="66">
        <v>0</v>
      </c>
      <c r="G570" s="66">
        <v>2</v>
      </c>
      <c r="H570" s="66">
        <f t="shared" si="6"/>
        <v>3</v>
      </c>
    </row>
    <row r="571" spans="1:8" x14ac:dyDescent="0.3">
      <c r="A571" s="64">
        <v>12</v>
      </c>
      <c r="B571" s="64" t="s">
        <v>93</v>
      </c>
      <c r="C571" s="64" t="s">
        <v>273</v>
      </c>
      <c r="D571" s="65" t="s">
        <v>274</v>
      </c>
      <c r="E571" s="66">
        <v>0</v>
      </c>
      <c r="F571" s="66">
        <v>1</v>
      </c>
      <c r="G571" s="66">
        <v>2</v>
      </c>
      <c r="H571" s="66">
        <f t="shared" si="6"/>
        <v>3</v>
      </c>
    </row>
    <row r="572" spans="1:8" x14ac:dyDescent="0.3">
      <c r="A572" s="64">
        <v>12</v>
      </c>
      <c r="B572" s="64" t="s">
        <v>93</v>
      </c>
      <c r="C572" s="64" t="s">
        <v>275</v>
      </c>
      <c r="D572" s="65" t="s">
        <v>276</v>
      </c>
      <c r="E572" s="66">
        <v>0</v>
      </c>
      <c r="F572" s="66">
        <v>0</v>
      </c>
      <c r="G572" s="66">
        <v>1</v>
      </c>
      <c r="H572" s="66">
        <f t="shared" si="6"/>
        <v>1</v>
      </c>
    </row>
    <row r="573" spans="1:8" x14ac:dyDescent="0.3">
      <c r="A573" s="64">
        <v>12</v>
      </c>
      <c r="B573" s="64" t="s">
        <v>93</v>
      </c>
      <c r="C573" s="64" t="s">
        <v>283</v>
      </c>
      <c r="D573" s="65" t="s">
        <v>284</v>
      </c>
      <c r="E573" s="66">
        <v>1</v>
      </c>
      <c r="F573" s="66">
        <v>1</v>
      </c>
      <c r="G573" s="66">
        <v>2</v>
      </c>
      <c r="H573" s="66">
        <f t="shared" si="6"/>
        <v>4</v>
      </c>
    </row>
    <row r="574" spans="1:8" x14ac:dyDescent="0.3">
      <c r="A574" s="64">
        <v>12</v>
      </c>
      <c r="B574" s="64" t="s">
        <v>93</v>
      </c>
      <c r="C574" s="64" t="s">
        <v>285</v>
      </c>
      <c r="D574" s="65" t="s">
        <v>286</v>
      </c>
      <c r="E574" s="66">
        <v>0</v>
      </c>
      <c r="F574" s="66">
        <v>1</v>
      </c>
      <c r="G574" s="66">
        <v>19</v>
      </c>
      <c r="H574" s="66">
        <f t="shared" ref="H574:H637" si="7">SUM(E574:G574)</f>
        <v>20</v>
      </c>
    </row>
    <row r="575" spans="1:8" x14ac:dyDescent="0.3">
      <c r="A575" s="64">
        <v>12</v>
      </c>
      <c r="B575" s="64" t="s">
        <v>93</v>
      </c>
      <c r="C575" s="64" t="s">
        <v>289</v>
      </c>
      <c r="D575" s="65" t="s">
        <v>290</v>
      </c>
      <c r="E575" s="66">
        <v>0</v>
      </c>
      <c r="F575" s="66">
        <v>0</v>
      </c>
      <c r="G575" s="66">
        <v>1</v>
      </c>
      <c r="H575" s="66">
        <f t="shared" si="7"/>
        <v>1</v>
      </c>
    </row>
    <row r="576" spans="1:8" x14ac:dyDescent="0.3">
      <c r="A576" s="64">
        <v>12</v>
      </c>
      <c r="B576" s="64" t="s">
        <v>93</v>
      </c>
      <c r="C576" s="64" t="s">
        <v>291</v>
      </c>
      <c r="D576" s="65" t="s">
        <v>292</v>
      </c>
      <c r="E576" s="66">
        <v>0</v>
      </c>
      <c r="F576" s="66">
        <v>1</v>
      </c>
      <c r="G576" s="66">
        <v>0</v>
      </c>
      <c r="H576" s="66">
        <f t="shared" si="7"/>
        <v>1</v>
      </c>
    </row>
    <row r="577" spans="1:8" x14ac:dyDescent="0.3">
      <c r="A577" s="64">
        <v>12</v>
      </c>
      <c r="B577" s="64" t="s">
        <v>93</v>
      </c>
      <c r="C577" s="64" t="s">
        <v>293</v>
      </c>
      <c r="D577" s="65" t="s">
        <v>294</v>
      </c>
      <c r="E577" s="66">
        <v>2</v>
      </c>
      <c r="F577" s="66">
        <v>4</v>
      </c>
      <c r="G577" s="66">
        <v>0</v>
      </c>
      <c r="H577" s="66">
        <f t="shared" si="7"/>
        <v>6</v>
      </c>
    </row>
    <row r="578" spans="1:8" x14ac:dyDescent="0.3">
      <c r="A578" s="64">
        <v>12</v>
      </c>
      <c r="B578" s="64" t="s">
        <v>93</v>
      </c>
      <c r="C578" s="64" t="s">
        <v>295</v>
      </c>
      <c r="D578" s="65" t="s">
        <v>296</v>
      </c>
      <c r="E578" s="66">
        <v>0</v>
      </c>
      <c r="F578" s="66">
        <v>3</v>
      </c>
      <c r="G578" s="66">
        <v>0</v>
      </c>
      <c r="H578" s="66">
        <f t="shared" si="7"/>
        <v>3</v>
      </c>
    </row>
    <row r="579" spans="1:8" x14ac:dyDescent="0.3">
      <c r="A579" s="64">
        <v>12</v>
      </c>
      <c r="B579" s="64" t="s">
        <v>93</v>
      </c>
      <c r="C579" s="64" t="s">
        <v>297</v>
      </c>
      <c r="D579" s="65" t="s">
        <v>298</v>
      </c>
      <c r="E579" s="66">
        <v>0</v>
      </c>
      <c r="F579" s="66">
        <v>4</v>
      </c>
      <c r="G579" s="66">
        <v>1</v>
      </c>
      <c r="H579" s="66">
        <f t="shared" si="7"/>
        <v>5</v>
      </c>
    </row>
    <row r="580" spans="1:8" x14ac:dyDescent="0.3">
      <c r="A580" s="64">
        <v>12</v>
      </c>
      <c r="B580" s="64" t="s">
        <v>93</v>
      </c>
      <c r="C580" s="64" t="s">
        <v>299</v>
      </c>
      <c r="D580" s="65" t="s">
        <v>300</v>
      </c>
      <c r="E580" s="66">
        <v>0</v>
      </c>
      <c r="F580" s="66">
        <v>0</v>
      </c>
      <c r="G580" s="66">
        <v>1</v>
      </c>
      <c r="H580" s="66">
        <f t="shared" si="7"/>
        <v>1</v>
      </c>
    </row>
    <row r="581" spans="1:8" x14ac:dyDescent="0.3">
      <c r="A581" s="64">
        <v>12</v>
      </c>
      <c r="B581" s="64" t="s">
        <v>93</v>
      </c>
      <c r="C581" s="64" t="s">
        <v>301</v>
      </c>
      <c r="D581" s="65" t="s">
        <v>302</v>
      </c>
      <c r="E581" s="66">
        <v>0</v>
      </c>
      <c r="F581" s="66">
        <v>1</v>
      </c>
      <c r="G581" s="66">
        <v>0</v>
      </c>
      <c r="H581" s="66">
        <f t="shared" si="7"/>
        <v>1</v>
      </c>
    </row>
    <row r="582" spans="1:8" x14ac:dyDescent="0.3">
      <c r="A582" s="64">
        <v>12</v>
      </c>
      <c r="B582" s="64" t="s">
        <v>93</v>
      </c>
      <c r="C582" s="64" t="s">
        <v>303</v>
      </c>
      <c r="D582" s="65" t="s">
        <v>304</v>
      </c>
      <c r="E582" s="66">
        <v>5</v>
      </c>
      <c r="F582" s="66">
        <v>6</v>
      </c>
      <c r="G582" s="66">
        <v>4</v>
      </c>
      <c r="H582" s="66">
        <f t="shared" si="7"/>
        <v>15</v>
      </c>
    </row>
    <row r="583" spans="1:8" x14ac:dyDescent="0.3">
      <c r="A583" s="64">
        <v>12</v>
      </c>
      <c r="B583" s="64" t="s">
        <v>93</v>
      </c>
      <c r="C583" s="64" t="s">
        <v>305</v>
      </c>
      <c r="D583" s="65" t="s">
        <v>306</v>
      </c>
      <c r="E583" s="66">
        <v>0</v>
      </c>
      <c r="F583" s="66">
        <v>4</v>
      </c>
      <c r="G583" s="66">
        <v>2</v>
      </c>
      <c r="H583" s="66">
        <f t="shared" si="7"/>
        <v>6</v>
      </c>
    </row>
    <row r="584" spans="1:8" x14ac:dyDescent="0.3">
      <c r="A584" s="64">
        <v>12</v>
      </c>
      <c r="B584" s="64" t="s">
        <v>93</v>
      </c>
      <c r="C584" s="64" t="s">
        <v>307</v>
      </c>
      <c r="D584" s="65" t="s">
        <v>308</v>
      </c>
      <c r="E584" s="66">
        <v>2</v>
      </c>
      <c r="F584" s="66">
        <v>3</v>
      </c>
      <c r="G584" s="66">
        <v>4</v>
      </c>
      <c r="H584" s="66">
        <f t="shared" si="7"/>
        <v>9</v>
      </c>
    </row>
    <row r="585" spans="1:8" x14ac:dyDescent="0.3">
      <c r="A585" s="64">
        <v>12</v>
      </c>
      <c r="B585" s="64" t="s">
        <v>93</v>
      </c>
      <c r="C585" s="64" t="s">
        <v>315</v>
      </c>
      <c r="D585" s="65" t="s">
        <v>316</v>
      </c>
      <c r="E585" s="66">
        <v>1</v>
      </c>
      <c r="F585" s="66">
        <v>0</v>
      </c>
      <c r="G585" s="66">
        <v>0</v>
      </c>
      <c r="H585" s="66">
        <f t="shared" si="7"/>
        <v>1</v>
      </c>
    </row>
    <row r="586" spans="1:8" x14ac:dyDescent="0.3">
      <c r="A586" s="64">
        <v>12</v>
      </c>
      <c r="B586" s="64" t="s">
        <v>93</v>
      </c>
      <c r="C586" s="64" t="s">
        <v>317</v>
      </c>
      <c r="D586" s="65" t="s">
        <v>318</v>
      </c>
      <c r="E586" s="66">
        <v>2</v>
      </c>
      <c r="F586" s="66">
        <v>2</v>
      </c>
      <c r="G586" s="66">
        <v>0</v>
      </c>
      <c r="H586" s="66">
        <f t="shared" si="7"/>
        <v>4</v>
      </c>
    </row>
    <row r="587" spans="1:8" x14ac:dyDescent="0.3">
      <c r="A587" s="64">
        <v>12</v>
      </c>
      <c r="B587" s="64" t="s">
        <v>93</v>
      </c>
      <c r="C587" s="64" t="s">
        <v>321</v>
      </c>
      <c r="D587" s="65" t="s">
        <v>322</v>
      </c>
      <c r="E587" s="66">
        <v>0</v>
      </c>
      <c r="F587" s="66">
        <v>1</v>
      </c>
      <c r="G587" s="66">
        <v>0</v>
      </c>
      <c r="H587" s="66">
        <f t="shared" si="7"/>
        <v>1</v>
      </c>
    </row>
    <row r="588" spans="1:8" x14ac:dyDescent="0.3">
      <c r="A588" s="64">
        <v>12</v>
      </c>
      <c r="B588" s="64" t="s">
        <v>93</v>
      </c>
      <c r="C588" s="64" t="s">
        <v>323</v>
      </c>
      <c r="D588" s="65" t="s">
        <v>324</v>
      </c>
      <c r="E588" s="66">
        <v>1</v>
      </c>
      <c r="F588" s="66">
        <v>0</v>
      </c>
      <c r="G588" s="66">
        <v>1</v>
      </c>
      <c r="H588" s="66">
        <f t="shared" si="7"/>
        <v>2</v>
      </c>
    </row>
    <row r="589" spans="1:8" x14ac:dyDescent="0.3">
      <c r="A589" s="64">
        <v>12</v>
      </c>
      <c r="B589" s="64" t="s">
        <v>93</v>
      </c>
      <c r="C589" s="64" t="s">
        <v>325</v>
      </c>
      <c r="D589" s="65" t="s">
        <v>326</v>
      </c>
      <c r="E589" s="66">
        <v>2</v>
      </c>
      <c r="F589" s="66">
        <v>3</v>
      </c>
      <c r="G589" s="66">
        <v>0</v>
      </c>
      <c r="H589" s="66">
        <f t="shared" si="7"/>
        <v>5</v>
      </c>
    </row>
    <row r="590" spans="1:8" x14ac:dyDescent="0.3">
      <c r="A590" s="64">
        <v>12</v>
      </c>
      <c r="B590" s="64" t="s">
        <v>93</v>
      </c>
      <c r="C590" s="64" t="s">
        <v>333</v>
      </c>
      <c r="D590" s="65" t="s">
        <v>334</v>
      </c>
      <c r="E590" s="66">
        <v>1</v>
      </c>
      <c r="F590" s="66">
        <v>2</v>
      </c>
      <c r="G590" s="66">
        <v>2</v>
      </c>
      <c r="H590" s="66">
        <f t="shared" si="7"/>
        <v>5</v>
      </c>
    </row>
    <row r="591" spans="1:8" x14ac:dyDescent="0.3">
      <c r="A591" s="64">
        <v>12</v>
      </c>
      <c r="B591" s="64" t="s">
        <v>93</v>
      </c>
      <c r="C591" s="64" t="s">
        <v>335</v>
      </c>
      <c r="D591" s="65" t="s">
        <v>336</v>
      </c>
      <c r="E591" s="66">
        <v>1</v>
      </c>
      <c r="F591" s="66">
        <v>2</v>
      </c>
      <c r="G591" s="66">
        <v>0</v>
      </c>
      <c r="H591" s="66">
        <f t="shared" si="7"/>
        <v>3</v>
      </c>
    </row>
    <row r="592" spans="1:8" x14ac:dyDescent="0.3">
      <c r="A592" s="64">
        <v>12</v>
      </c>
      <c r="B592" s="64" t="s">
        <v>93</v>
      </c>
      <c r="C592" s="64" t="s">
        <v>337</v>
      </c>
      <c r="D592" s="65" t="s">
        <v>338</v>
      </c>
      <c r="E592" s="66">
        <v>0</v>
      </c>
      <c r="F592" s="66">
        <v>1</v>
      </c>
      <c r="G592" s="66">
        <v>0</v>
      </c>
      <c r="H592" s="66">
        <f t="shared" si="7"/>
        <v>1</v>
      </c>
    </row>
    <row r="593" spans="1:8" x14ac:dyDescent="0.3">
      <c r="A593" s="64">
        <v>12</v>
      </c>
      <c r="B593" s="64" t="s">
        <v>93</v>
      </c>
      <c r="C593" s="64" t="s">
        <v>339</v>
      </c>
      <c r="D593" s="65" t="s">
        <v>340</v>
      </c>
      <c r="E593" s="66">
        <v>2</v>
      </c>
      <c r="F593" s="66">
        <v>2</v>
      </c>
      <c r="G593" s="66">
        <v>6</v>
      </c>
      <c r="H593" s="66">
        <f t="shared" si="7"/>
        <v>10</v>
      </c>
    </row>
    <row r="594" spans="1:8" x14ac:dyDescent="0.3">
      <c r="A594" s="64">
        <v>12</v>
      </c>
      <c r="B594" s="64" t="s">
        <v>93</v>
      </c>
      <c r="C594" s="64" t="s">
        <v>341</v>
      </c>
      <c r="D594" s="65" t="s">
        <v>342</v>
      </c>
      <c r="E594" s="66">
        <v>9</v>
      </c>
      <c r="F594" s="66">
        <v>8</v>
      </c>
      <c r="G594" s="66">
        <v>4</v>
      </c>
      <c r="H594" s="66">
        <f t="shared" si="7"/>
        <v>21</v>
      </c>
    </row>
    <row r="595" spans="1:8" x14ac:dyDescent="0.3">
      <c r="A595" s="64">
        <v>12</v>
      </c>
      <c r="B595" s="64" t="s">
        <v>93</v>
      </c>
      <c r="C595" s="64" t="s">
        <v>351</v>
      </c>
      <c r="D595" s="65" t="s">
        <v>352</v>
      </c>
      <c r="E595" s="66">
        <v>1</v>
      </c>
      <c r="F595" s="66">
        <v>0</v>
      </c>
      <c r="G595" s="66">
        <v>0</v>
      </c>
      <c r="H595" s="66">
        <f t="shared" si="7"/>
        <v>1</v>
      </c>
    </row>
    <row r="596" spans="1:8" x14ac:dyDescent="0.3">
      <c r="A596" s="64">
        <v>13</v>
      </c>
      <c r="B596" s="64" t="s">
        <v>94</v>
      </c>
      <c r="C596" s="64" t="s">
        <v>201</v>
      </c>
      <c r="D596" s="65" t="s">
        <v>202</v>
      </c>
      <c r="E596" s="66">
        <v>0</v>
      </c>
      <c r="F596" s="66">
        <v>2</v>
      </c>
      <c r="G596" s="66">
        <v>0</v>
      </c>
      <c r="H596" s="66">
        <f t="shared" si="7"/>
        <v>2</v>
      </c>
    </row>
    <row r="597" spans="1:8" x14ac:dyDescent="0.3">
      <c r="A597" s="64">
        <v>13</v>
      </c>
      <c r="B597" s="64" t="s">
        <v>94</v>
      </c>
      <c r="C597" s="64" t="s">
        <v>209</v>
      </c>
      <c r="D597" s="65" t="s">
        <v>210</v>
      </c>
      <c r="E597" s="66">
        <v>2</v>
      </c>
      <c r="F597" s="66">
        <v>1</v>
      </c>
      <c r="G597" s="66">
        <v>1</v>
      </c>
      <c r="H597" s="66">
        <f t="shared" si="7"/>
        <v>4</v>
      </c>
    </row>
    <row r="598" spans="1:8" x14ac:dyDescent="0.3">
      <c r="A598" s="64">
        <v>13</v>
      </c>
      <c r="B598" s="64" t="s">
        <v>94</v>
      </c>
      <c r="C598" s="64" t="s">
        <v>211</v>
      </c>
      <c r="D598" s="65" t="s">
        <v>212</v>
      </c>
      <c r="E598" s="66">
        <v>1</v>
      </c>
      <c r="F598" s="66">
        <v>1</v>
      </c>
      <c r="G598" s="66">
        <v>0</v>
      </c>
      <c r="H598" s="66">
        <f t="shared" si="7"/>
        <v>2</v>
      </c>
    </row>
    <row r="599" spans="1:8" x14ac:dyDescent="0.3">
      <c r="A599" s="64">
        <v>13</v>
      </c>
      <c r="B599" s="64" t="s">
        <v>94</v>
      </c>
      <c r="C599" s="64" t="s">
        <v>213</v>
      </c>
      <c r="D599" s="65" t="s">
        <v>214</v>
      </c>
      <c r="E599" s="66">
        <v>0</v>
      </c>
      <c r="F599" s="66">
        <v>3</v>
      </c>
      <c r="G599" s="66">
        <v>0</v>
      </c>
      <c r="H599" s="66">
        <f t="shared" si="7"/>
        <v>3</v>
      </c>
    </row>
    <row r="600" spans="1:8" x14ac:dyDescent="0.3">
      <c r="A600" s="64">
        <v>13</v>
      </c>
      <c r="B600" s="64" t="s">
        <v>94</v>
      </c>
      <c r="C600" s="64" t="s">
        <v>215</v>
      </c>
      <c r="D600" s="65" t="s">
        <v>216</v>
      </c>
      <c r="E600" s="66">
        <v>2</v>
      </c>
      <c r="F600" s="66">
        <v>3</v>
      </c>
      <c r="G600" s="66">
        <v>0</v>
      </c>
      <c r="H600" s="66">
        <f t="shared" si="7"/>
        <v>5</v>
      </c>
    </row>
    <row r="601" spans="1:8" x14ac:dyDescent="0.3">
      <c r="A601" s="64">
        <v>13</v>
      </c>
      <c r="B601" s="64" t="s">
        <v>94</v>
      </c>
      <c r="C601" s="64" t="s">
        <v>219</v>
      </c>
      <c r="D601" s="65" t="s">
        <v>220</v>
      </c>
      <c r="E601" s="66">
        <v>3</v>
      </c>
      <c r="F601" s="66">
        <v>0</v>
      </c>
      <c r="G601" s="66">
        <v>0</v>
      </c>
      <c r="H601" s="66">
        <f t="shared" si="7"/>
        <v>3</v>
      </c>
    </row>
    <row r="602" spans="1:8" x14ac:dyDescent="0.3">
      <c r="A602" s="64">
        <v>13</v>
      </c>
      <c r="B602" s="64" t="s">
        <v>94</v>
      </c>
      <c r="C602" s="64" t="s">
        <v>223</v>
      </c>
      <c r="D602" s="65" t="s">
        <v>224</v>
      </c>
      <c r="E602" s="66">
        <v>1</v>
      </c>
      <c r="F602" s="66">
        <v>1</v>
      </c>
      <c r="G602" s="66">
        <v>0</v>
      </c>
      <c r="H602" s="66">
        <f t="shared" si="7"/>
        <v>2</v>
      </c>
    </row>
    <row r="603" spans="1:8" x14ac:dyDescent="0.3">
      <c r="A603" s="64">
        <v>13</v>
      </c>
      <c r="B603" s="64" t="s">
        <v>94</v>
      </c>
      <c r="C603" s="64" t="s">
        <v>225</v>
      </c>
      <c r="D603" s="65" t="s">
        <v>226</v>
      </c>
      <c r="E603" s="66">
        <v>1</v>
      </c>
      <c r="F603" s="66">
        <v>1</v>
      </c>
      <c r="G603" s="66">
        <v>0</v>
      </c>
      <c r="H603" s="66">
        <f t="shared" si="7"/>
        <v>2</v>
      </c>
    </row>
    <row r="604" spans="1:8" x14ac:dyDescent="0.3">
      <c r="A604" s="64">
        <v>13</v>
      </c>
      <c r="B604" s="64" t="s">
        <v>94</v>
      </c>
      <c r="C604" s="64" t="s">
        <v>227</v>
      </c>
      <c r="D604" s="65" t="s">
        <v>228</v>
      </c>
      <c r="E604" s="66">
        <v>0</v>
      </c>
      <c r="F604" s="66">
        <v>2</v>
      </c>
      <c r="G604" s="66">
        <v>10</v>
      </c>
      <c r="H604" s="66">
        <f t="shared" si="7"/>
        <v>12</v>
      </c>
    </row>
    <row r="605" spans="1:8" x14ac:dyDescent="0.3">
      <c r="A605" s="64">
        <v>13</v>
      </c>
      <c r="B605" s="64" t="s">
        <v>94</v>
      </c>
      <c r="C605" s="64" t="s">
        <v>229</v>
      </c>
      <c r="D605" s="65" t="s">
        <v>230</v>
      </c>
      <c r="E605" s="66">
        <v>0</v>
      </c>
      <c r="F605" s="66">
        <v>1</v>
      </c>
      <c r="G605" s="66">
        <v>0</v>
      </c>
      <c r="H605" s="66">
        <f t="shared" si="7"/>
        <v>1</v>
      </c>
    </row>
    <row r="606" spans="1:8" x14ac:dyDescent="0.3">
      <c r="A606" s="64">
        <v>13</v>
      </c>
      <c r="B606" s="64" t="s">
        <v>94</v>
      </c>
      <c r="C606" s="64" t="s">
        <v>233</v>
      </c>
      <c r="D606" s="65" t="s">
        <v>234</v>
      </c>
      <c r="E606" s="66">
        <v>1</v>
      </c>
      <c r="F606" s="66">
        <v>1</v>
      </c>
      <c r="G606" s="66">
        <v>1</v>
      </c>
      <c r="H606" s="66">
        <f t="shared" si="7"/>
        <v>3</v>
      </c>
    </row>
    <row r="607" spans="1:8" x14ac:dyDescent="0.3">
      <c r="A607" s="64">
        <v>13</v>
      </c>
      <c r="B607" s="64" t="s">
        <v>94</v>
      </c>
      <c r="C607" s="64" t="s">
        <v>235</v>
      </c>
      <c r="D607" s="65" t="s">
        <v>236</v>
      </c>
      <c r="E607" s="66">
        <v>0</v>
      </c>
      <c r="F607" s="66">
        <v>0</v>
      </c>
      <c r="G607" s="66">
        <v>4</v>
      </c>
      <c r="H607" s="66">
        <f t="shared" si="7"/>
        <v>4</v>
      </c>
    </row>
    <row r="608" spans="1:8" x14ac:dyDescent="0.3">
      <c r="A608" s="64">
        <v>13</v>
      </c>
      <c r="B608" s="64" t="s">
        <v>94</v>
      </c>
      <c r="C608" s="64" t="s">
        <v>237</v>
      </c>
      <c r="D608" s="65" t="s">
        <v>238</v>
      </c>
      <c r="E608" s="66">
        <v>0</v>
      </c>
      <c r="F608" s="66">
        <v>2</v>
      </c>
      <c r="G608" s="66">
        <v>0</v>
      </c>
      <c r="H608" s="66">
        <f t="shared" si="7"/>
        <v>2</v>
      </c>
    </row>
    <row r="609" spans="1:8" x14ac:dyDescent="0.3">
      <c r="A609" s="64">
        <v>13</v>
      </c>
      <c r="B609" s="64" t="s">
        <v>94</v>
      </c>
      <c r="C609" s="64" t="s">
        <v>239</v>
      </c>
      <c r="D609" s="65" t="s">
        <v>240</v>
      </c>
      <c r="E609" s="66">
        <v>0</v>
      </c>
      <c r="F609" s="66">
        <v>1</v>
      </c>
      <c r="G609" s="66">
        <v>1</v>
      </c>
      <c r="H609" s="66">
        <f t="shared" si="7"/>
        <v>2</v>
      </c>
    </row>
    <row r="610" spans="1:8" x14ac:dyDescent="0.3">
      <c r="A610" s="64">
        <v>13</v>
      </c>
      <c r="B610" s="64" t="s">
        <v>94</v>
      </c>
      <c r="C610" s="64" t="s">
        <v>241</v>
      </c>
      <c r="D610" s="65" t="s">
        <v>242</v>
      </c>
      <c r="E610" s="66">
        <v>1</v>
      </c>
      <c r="F610" s="66">
        <v>3</v>
      </c>
      <c r="G610" s="66">
        <v>2</v>
      </c>
      <c r="H610" s="66">
        <f t="shared" si="7"/>
        <v>6</v>
      </c>
    </row>
    <row r="611" spans="1:8" x14ac:dyDescent="0.3">
      <c r="A611" s="64">
        <v>13</v>
      </c>
      <c r="B611" s="64" t="s">
        <v>94</v>
      </c>
      <c r="C611" s="64" t="s">
        <v>243</v>
      </c>
      <c r="D611" s="65" t="s">
        <v>244</v>
      </c>
      <c r="E611" s="66">
        <v>0</v>
      </c>
      <c r="F611" s="66">
        <v>0</v>
      </c>
      <c r="G611" s="66">
        <v>1</v>
      </c>
      <c r="H611" s="66">
        <f t="shared" si="7"/>
        <v>1</v>
      </c>
    </row>
    <row r="612" spans="1:8" x14ac:dyDescent="0.3">
      <c r="A612" s="64">
        <v>13</v>
      </c>
      <c r="B612" s="64" t="s">
        <v>94</v>
      </c>
      <c r="C612" s="64" t="s">
        <v>247</v>
      </c>
      <c r="D612" s="65" t="s">
        <v>248</v>
      </c>
      <c r="E612" s="66">
        <v>1</v>
      </c>
      <c r="F612" s="66">
        <v>7</v>
      </c>
      <c r="G612" s="66">
        <v>3</v>
      </c>
      <c r="H612" s="66">
        <f t="shared" si="7"/>
        <v>11</v>
      </c>
    </row>
    <row r="613" spans="1:8" x14ac:dyDescent="0.3">
      <c r="A613" s="64">
        <v>13</v>
      </c>
      <c r="B613" s="64" t="s">
        <v>94</v>
      </c>
      <c r="C613" s="64" t="s">
        <v>249</v>
      </c>
      <c r="D613" s="65" t="s">
        <v>250</v>
      </c>
      <c r="E613" s="66">
        <v>0</v>
      </c>
      <c r="F613" s="66">
        <v>1</v>
      </c>
      <c r="G613" s="66">
        <v>1</v>
      </c>
      <c r="H613" s="66">
        <f t="shared" si="7"/>
        <v>2</v>
      </c>
    </row>
    <row r="614" spans="1:8" x14ac:dyDescent="0.3">
      <c r="A614" s="64">
        <v>13</v>
      </c>
      <c r="B614" s="64" t="s">
        <v>94</v>
      </c>
      <c r="C614" s="64" t="s">
        <v>251</v>
      </c>
      <c r="D614" s="65" t="s">
        <v>252</v>
      </c>
      <c r="E614" s="66">
        <v>0</v>
      </c>
      <c r="F614" s="66">
        <v>2</v>
      </c>
      <c r="G614" s="66">
        <v>15</v>
      </c>
      <c r="H614" s="66">
        <f t="shared" si="7"/>
        <v>17</v>
      </c>
    </row>
    <row r="615" spans="1:8" x14ac:dyDescent="0.3">
      <c r="A615" s="64">
        <v>13</v>
      </c>
      <c r="B615" s="64" t="s">
        <v>94</v>
      </c>
      <c r="C615" s="64" t="s">
        <v>253</v>
      </c>
      <c r="D615" s="65" t="s">
        <v>254</v>
      </c>
      <c r="E615" s="66">
        <v>0</v>
      </c>
      <c r="F615" s="66">
        <v>2</v>
      </c>
      <c r="G615" s="66">
        <v>0</v>
      </c>
      <c r="H615" s="66">
        <f t="shared" si="7"/>
        <v>2</v>
      </c>
    </row>
    <row r="616" spans="1:8" x14ac:dyDescent="0.3">
      <c r="A616" s="64">
        <v>13</v>
      </c>
      <c r="B616" s="64" t="s">
        <v>94</v>
      </c>
      <c r="C616" s="64" t="s">
        <v>259</v>
      </c>
      <c r="D616" s="65" t="s">
        <v>260</v>
      </c>
      <c r="E616" s="66">
        <v>0</v>
      </c>
      <c r="F616" s="66">
        <v>1</v>
      </c>
      <c r="G616" s="66">
        <v>0</v>
      </c>
      <c r="H616" s="66">
        <f t="shared" si="7"/>
        <v>1</v>
      </c>
    </row>
    <row r="617" spans="1:8" x14ac:dyDescent="0.3">
      <c r="A617" s="64">
        <v>13</v>
      </c>
      <c r="B617" s="64" t="s">
        <v>94</v>
      </c>
      <c r="C617" s="64" t="s">
        <v>263</v>
      </c>
      <c r="D617" s="65" t="s">
        <v>264</v>
      </c>
      <c r="E617" s="66">
        <v>1</v>
      </c>
      <c r="F617" s="66">
        <v>0</v>
      </c>
      <c r="G617" s="66">
        <v>0</v>
      </c>
      <c r="H617" s="66">
        <f t="shared" si="7"/>
        <v>1</v>
      </c>
    </row>
    <row r="618" spans="1:8" x14ac:dyDescent="0.3">
      <c r="A618" s="64">
        <v>13</v>
      </c>
      <c r="B618" s="64" t="s">
        <v>94</v>
      </c>
      <c r="C618" s="64" t="s">
        <v>271</v>
      </c>
      <c r="D618" s="65" t="s">
        <v>272</v>
      </c>
      <c r="E618" s="66">
        <v>1</v>
      </c>
      <c r="F618" s="66">
        <v>1</v>
      </c>
      <c r="G618" s="66">
        <v>0</v>
      </c>
      <c r="H618" s="66">
        <f t="shared" si="7"/>
        <v>2</v>
      </c>
    </row>
    <row r="619" spans="1:8" x14ac:dyDescent="0.3">
      <c r="A619" s="64">
        <v>13</v>
      </c>
      <c r="B619" s="64" t="s">
        <v>94</v>
      </c>
      <c r="C619" s="64" t="s">
        <v>273</v>
      </c>
      <c r="D619" s="65" t="s">
        <v>274</v>
      </c>
      <c r="E619" s="66">
        <v>1</v>
      </c>
      <c r="F619" s="66">
        <v>0</v>
      </c>
      <c r="G619" s="66">
        <v>4</v>
      </c>
      <c r="H619" s="66">
        <f t="shared" si="7"/>
        <v>5</v>
      </c>
    </row>
    <row r="620" spans="1:8" x14ac:dyDescent="0.3">
      <c r="A620" s="64">
        <v>13</v>
      </c>
      <c r="B620" s="64" t="s">
        <v>94</v>
      </c>
      <c r="C620" s="64" t="s">
        <v>275</v>
      </c>
      <c r="D620" s="65" t="s">
        <v>276</v>
      </c>
      <c r="E620" s="66">
        <v>0</v>
      </c>
      <c r="F620" s="66">
        <v>2</v>
      </c>
      <c r="G620" s="66">
        <v>1</v>
      </c>
      <c r="H620" s="66">
        <f t="shared" si="7"/>
        <v>3</v>
      </c>
    </row>
    <row r="621" spans="1:8" x14ac:dyDescent="0.3">
      <c r="A621" s="64">
        <v>13</v>
      </c>
      <c r="B621" s="64" t="s">
        <v>94</v>
      </c>
      <c r="C621" s="64" t="s">
        <v>277</v>
      </c>
      <c r="D621" s="65" t="s">
        <v>278</v>
      </c>
      <c r="E621" s="66">
        <v>0</v>
      </c>
      <c r="F621" s="66">
        <v>1</v>
      </c>
      <c r="G621" s="66">
        <v>0</v>
      </c>
      <c r="H621" s="66">
        <f t="shared" si="7"/>
        <v>1</v>
      </c>
    </row>
    <row r="622" spans="1:8" x14ac:dyDescent="0.3">
      <c r="A622" s="64">
        <v>13</v>
      </c>
      <c r="B622" s="64" t="s">
        <v>94</v>
      </c>
      <c r="C622" s="64" t="s">
        <v>283</v>
      </c>
      <c r="D622" s="65" t="s">
        <v>284</v>
      </c>
      <c r="E622" s="66">
        <v>1</v>
      </c>
      <c r="F622" s="66">
        <v>0</v>
      </c>
      <c r="G622" s="66">
        <v>0</v>
      </c>
      <c r="H622" s="66">
        <f t="shared" si="7"/>
        <v>1</v>
      </c>
    </row>
    <row r="623" spans="1:8" x14ac:dyDescent="0.3">
      <c r="A623" s="64">
        <v>13</v>
      </c>
      <c r="B623" s="64" t="s">
        <v>94</v>
      </c>
      <c r="C623" s="64" t="s">
        <v>285</v>
      </c>
      <c r="D623" s="65" t="s">
        <v>286</v>
      </c>
      <c r="E623" s="66">
        <v>0</v>
      </c>
      <c r="F623" s="66">
        <v>2</v>
      </c>
      <c r="G623" s="66">
        <v>14</v>
      </c>
      <c r="H623" s="66">
        <f t="shared" si="7"/>
        <v>16</v>
      </c>
    </row>
    <row r="624" spans="1:8" x14ac:dyDescent="0.3">
      <c r="A624" s="64">
        <v>13</v>
      </c>
      <c r="B624" s="64" t="s">
        <v>94</v>
      </c>
      <c r="C624" s="64" t="s">
        <v>289</v>
      </c>
      <c r="D624" s="65" t="s">
        <v>290</v>
      </c>
      <c r="E624" s="66">
        <v>0</v>
      </c>
      <c r="F624" s="66">
        <v>1</v>
      </c>
      <c r="G624" s="66">
        <v>0</v>
      </c>
      <c r="H624" s="66">
        <f t="shared" si="7"/>
        <v>1</v>
      </c>
    </row>
    <row r="625" spans="1:8" x14ac:dyDescent="0.3">
      <c r="A625" s="64">
        <v>13</v>
      </c>
      <c r="B625" s="64" t="s">
        <v>94</v>
      </c>
      <c r="C625" s="64" t="s">
        <v>291</v>
      </c>
      <c r="D625" s="65" t="s">
        <v>292</v>
      </c>
      <c r="E625" s="66">
        <v>0</v>
      </c>
      <c r="F625" s="66">
        <v>1</v>
      </c>
      <c r="G625" s="66">
        <v>0</v>
      </c>
      <c r="H625" s="66">
        <f t="shared" si="7"/>
        <v>1</v>
      </c>
    </row>
    <row r="626" spans="1:8" x14ac:dyDescent="0.3">
      <c r="A626" s="64">
        <v>13</v>
      </c>
      <c r="B626" s="64" t="s">
        <v>94</v>
      </c>
      <c r="C626" s="64" t="s">
        <v>293</v>
      </c>
      <c r="D626" s="65" t="s">
        <v>294</v>
      </c>
      <c r="E626" s="66">
        <v>3</v>
      </c>
      <c r="F626" s="66">
        <v>1</v>
      </c>
      <c r="G626" s="66">
        <v>1</v>
      </c>
      <c r="H626" s="66">
        <f t="shared" si="7"/>
        <v>5</v>
      </c>
    </row>
    <row r="627" spans="1:8" x14ac:dyDescent="0.3">
      <c r="A627" s="64">
        <v>13</v>
      </c>
      <c r="B627" s="64" t="s">
        <v>94</v>
      </c>
      <c r="C627" s="64" t="s">
        <v>295</v>
      </c>
      <c r="D627" s="65" t="s">
        <v>296</v>
      </c>
      <c r="E627" s="66">
        <v>0</v>
      </c>
      <c r="F627" s="66">
        <v>2</v>
      </c>
      <c r="G627" s="66">
        <v>0</v>
      </c>
      <c r="H627" s="66">
        <f t="shared" si="7"/>
        <v>2</v>
      </c>
    </row>
    <row r="628" spans="1:8" x14ac:dyDescent="0.3">
      <c r="A628" s="64">
        <v>13</v>
      </c>
      <c r="B628" s="64" t="s">
        <v>94</v>
      </c>
      <c r="C628" s="64" t="s">
        <v>297</v>
      </c>
      <c r="D628" s="65" t="s">
        <v>298</v>
      </c>
      <c r="E628" s="66">
        <v>1</v>
      </c>
      <c r="F628" s="66">
        <v>4</v>
      </c>
      <c r="G628" s="66">
        <v>0</v>
      </c>
      <c r="H628" s="66">
        <f t="shared" si="7"/>
        <v>5</v>
      </c>
    </row>
    <row r="629" spans="1:8" x14ac:dyDescent="0.3">
      <c r="A629" s="64">
        <v>13</v>
      </c>
      <c r="B629" s="64" t="s">
        <v>94</v>
      </c>
      <c r="C629" s="64" t="s">
        <v>301</v>
      </c>
      <c r="D629" s="65" t="s">
        <v>302</v>
      </c>
      <c r="E629" s="66">
        <v>1</v>
      </c>
      <c r="F629" s="66">
        <v>0</v>
      </c>
      <c r="G629" s="66">
        <v>0</v>
      </c>
      <c r="H629" s="66">
        <f t="shared" si="7"/>
        <v>1</v>
      </c>
    </row>
    <row r="630" spans="1:8" x14ac:dyDescent="0.3">
      <c r="A630" s="64">
        <v>13</v>
      </c>
      <c r="B630" s="64" t="s">
        <v>94</v>
      </c>
      <c r="C630" s="64" t="s">
        <v>303</v>
      </c>
      <c r="D630" s="65" t="s">
        <v>304</v>
      </c>
      <c r="E630" s="66">
        <v>1</v>
      </c>
      <c r="F630" s="66">
        <v>14</v>
      </c>
      <c r="G630" s="66">
        <v>2</v>
      </c>
      <c r="H630" s="66">
        <f t="shared" si="7"/>
        <v>17</v>
      </c>
    </row>
    <row r="631" spans="1:8" x14ac:dyDescent="0.3">
      <c r="A631" s="64">
        <v>13</v>
      </c>
      <c r="B631" s="64" t="s">
        <v>94</v>
      </c>
      <c r="C631" s="64" t="s">
        <v>305</v>
      </c>
      <c r="D631" s="65" t="s">
        <v>306</v>
      </c>
      <c r="E631" s="66">
        <v>0</v>
      </c>
      <c r="F631" s="66">
        <v>2</v>
      </c>
      <c r="G631" s="66">
        <v>2</v>
      </c>
      <c r="H631" s="66">
        <f t="shared" si="7"/>
        <v>4</v>
      </c>
    </row>
    <row r="632" spans="1:8" x14ac:dyDescent="0.3">
      <c r="A632" s="64">
        <v>13</v>
      </c>
      <c r="B632" s="64" t="s">
        <v>94</v>
      </c>
      <c r="C632" s="64" t="s">
        <v>307</v>
      </c>
      <c r="D632" s="65" t="s">
        <v>308</v>
      </c>
      <c r="E632" s="66">
        <v>0</v>
      </c>
      <c r="F632" s="66">
        <v>0</v>
      </c>
      <c r="G632" s="66">
        <v>3</v>
      </c>
      <c r="H632" s="66">
        <f t="shared" si="7"/>
        <v>3</v>
      </c>
    </row>
    <row r="633" spans="1:8" x14ac:dyDescent="0.3">
      <c r="A633" s="64">
        <v>13</v>
      </c>
      <c r="B633" s="64" t="s">
        <v>94</v>
      </c>
      <c r="C633" s="64" t="s">
        <v>311</v>
      </c>
      <c r="D633" s="65" t="s">
        <v>312</v>
      </c>
      <c r="E633" s="66">
        <v>0</v>
      </c>
      <c r="F633" s="66">
        <v>1</v>
      </c>
      <c r="G633" s="66">
        <v>0</v>
      </c>
      <c r="H633" s="66">
        <f t="shared" si="7"/>
        <v>1</v>
      </c>
    </row>
    <row r="634" spans="1:8" x14ac:dyDescent="0.3">
      <c r="A634" s="64">
        <v>13</v>
      </c>
      <c r="B634" s="64" t="s">
        <v>94</v>
      </c>
      <c r="C634" s="64" t="s">
        <v>323</v>
      </c>
      <c r="D634" s="65" t="s">
        <v>324</v>
      </c>
      <c r="E634" s="66">
        <v>0</v>
      </c>
      <c r="F634" s="66">
        <v>1</v>
      </c>
      <c r="G634" s="66">
        <v>1</v>
      </c>
      <c r="H634" s="66">
        <f t="shared" si="7"/>
        <v>2</v>
      </c>
    </row>
    <row r="635" spans="1:8" x14ac:dyDescent="0.3">
      <c r="A635" s="64">
        <v>13</v>
      </c>
      <c r="B635" s="64" t="s">
        <v>94</v>
      </c>
      <c r="C635" s="64" t="s">
        <v>325</v>
      </c>
      <c r="D635" s="65" t="s">
        <v>326</v>
      </c>
      <c r="E635" s="66">
        <v>0</v>
      </c>
      <c r="F635" s="66">
        <v>1</v>
      </c>
      <c r="G635" s="66">
        <v>0</v>
      </c>
      <c r="H635" s="66">
        <f t="shared" si="7"/>
        <v>1</v>
      </c>
    </row>
    <row r="636" spans="1:8" x14ac:dyDescent="0.3">
      <c r="A636" s="64">
        <v>13</v>
      </c>
      <c r="B636" s="64" t="s">
        <v>94</v>
      </c>
      <c r="C636" s="64" t="s">
        <v>333</v>
      </c>
      <c r="D636" s="65" t="s">
        <v>334</v>
      </c>
      <c r="E636" s="66">
        <v>2</v>
      </c>
      <c r="F636" s="66">
        <v>1</v>
      </c>
      <c r="G636" s="66">
        <v>1</v>
      </c>
      <c r="H636" s="66">
        <f t="shared" si="7"/>
        <v>4</v>
      </c>
    </row>
    <row r="637" spans="1:8" x14ac:dyDescent="0.3">
      <c r="A637" s="64">
        <v>13</v>
      </c>
      <c r="B637" s="64" t="s">
        <v>94</v>
      </c>
      <c r="C637" s="64" t="s">
        <v>337</v>
      </c>
      <c r="D637" s="65" t="s">
        <v>338</v>
      </c>
      <c r="E637" s="66">
        <v>1</v>
      </c>
      <c r="F637" s="66">
        <v>1</v>
      </c>
      <c r="G637" s="66">
        <v>0</v>
      </c>
      <c r="H637" s="66">
        <f t="shared" si="7"/>
        <v>2</v>
      </c>
    </row>
    <row r="638" spans="1:8" x14ac:dyDescent="0.3">
      <c r="A638" s="64">
        <v>13</v>
      </c>
      <c r="B638" s="64" t="s">
        <v>94</v>
      </c>
      <c r="C638" s="64" t="s">
        <v>339</v>
      </c>
      <c r="D638" s="65" t="s">
        <v>340</v>
      </c>
      <c r="E638" s="66">
        <v>2</v>
      </c>
      <c r="F638" s="66">
        <v>3</v>
      </c>
      <c r="G638" s="66">
        <v>3</v>
      </c>
      <c r="H638" s="66">
        <f t="shared" ref="H638:H701" si="8">SUM(E638:G638)</f>
        <v>8</v>
      </c>
    </row>
    <row r="639" spans="1:8" x14ac:dyDescent="0.3">
      <c r="A639" s="64">
        <v>13</v>
      </c>
      <c r="B639" s="64" t="s">
        <v>94</v>
      </c>
      <c r="C639" s="64" t="s">
        <v>341</v>
      </c>
      <c r="D639" s="65" t="s">
        <v>342</v>
      </c>
      <c r="E639" s="66">
        <v>0</v>
      </c>
      <c r="F639" s="66">
        <v>7</v>
      </c>
      <c r="G639" s="66">
        <v>3</v>
      </c>
      <c r="H639" s="66">
        <f t="shared" si="8"/>
        <v>10</v>
      </c>
    </row>
    <row r="640" spans="1:8" x14ac:dyDescent="0.3">
      <c r="A640" s="64">
        <v>13</v>
      </c>
      <c r="B640" s="64" t="s">
        <v>94</v>
      </c>
      <c r="C640" s="64" t="s">
        <v>343</v>
      </c>
      <c r="D640" s="65" t="s">
        <v>344</v>
      </c>
      <c r="E640" s="66">
        <v>1</v>
      </c>
      <c r="F640" s="66">
        <v>1</v>
      </c>
      <c r="G640" s="66">
        <v>0</v>
      </c>
      <c r="H640" s="66">
        <f t="shared" si="8"/>
        <v>2</v>
      </c>
    </row>
    <row r="641" spans="1:8" x14ac:dyDescent="0.3">
      <c r="A641" s="64">
        <v>14</v>
      </c>
      <c r="B641" s="64" t="s">
        <v>95</v>
      </c>
      <c r="C641" s="64" t="s">
        <v>201</v>
      </c>
      <c r="D641" s="65" t="s">
        <v>202</v>
      </c>
      <c r="E641" s="66">
        <v>1</v>
      </c>
      <c r="F641" s="66">
        <v>3</v>
      </c>
      <c r="G641" s="66">
        <v>0</v>
      </c>
      <c r="H641" s="66">
        <f t="shared" si="8"/>
        <v>4</v>
      </c>
    </row>
    <row r="642" spans="1:8" x14ac:dyDescent="0.3">
      <c r="A642" s="64">
        <v>14</v>
      </c>
      <c r="B642" s="64" t="s">
        <v>95</v>
      </c>
      <c r="C642" s="64" t="s">
        <v>207</v>
      </c>
      <c r="D642" s="65" t="s">
        <v>208</v>
      </c>
      <c r="E642" s="66">
        <v>0</v>
      </c>
      <c r="F642" s="66">
        <v>1</v>
      </c>
      <c r="G642" s="66">
        <v>0</v>
      </c>
      <c r="H642" s="66">
        <f t="shared" si="8"/>
        <v>1</v>
      </c>
    </row>
    <row r="643" spans="1:8" x14ac:dyDescent="0.3">
      <c r="A643" s="64">
        <v>14</v>
      </c>
      <c r="B643" s="64" t="s">
        <v>95</v>
      </c>
      <c r="C643" s="64" t="s">
        <v>209</v>
      </c>
      <c r="D643" s="65" t="s">
        <v>210</v>
      </c>
      <c r="E643" s="66">
        <v>0</v>
      </c>
      <c r="F643" s="66">
        <v>4</v>
      </c>
      <c r="G643" s="66">
        <v>0</v>
      </c>
      <c r="H643" s="66">
        <f t="shared" si="8"/>
        <v>4</v>
      </c>
    </row>
    <row r="644" spans="1:8" x14ac:dyDescent="0.3">
      <c r="A644" s="64">
        <v>14</v>
      </c>
      <c r="B644" s="64" t="s">
        <v>95</v>
      </c>
      <c r="C644" s="64" t="s">
        <v>211</v>
      </c>
      <c r="D644" s="65" t="s">
        <v>212</v>
      </c>
      <c r="E644" s="66">
        <v>0</v>
      </c>
      <c r="F644" s="66">
        <v>1</v>
      </c>
      <c r="G644" s="66">
        <v>0</v>
      </c>
      <c r="H644" s="66">
        <f t="shared" si="8"/>
        <v>1</v>
      </c>
    </row>
    <row r="645" spans="1:8" x14ac:dyDescent="0.3">
      <c r="A645" s="64">
        <v>14</v>
      </c>
      <c r="B645" s="64" t="s">
        <v>95</v>
      </c>
      <c r="C645" s="64" t="s">
        <v>213</v>
      </c>
      <c r="D645" s="65" t="s">
        <v>214</v>
      </c>
      <c r="E645" s="66">
        <v>0</v>
      </c>
      <c r="F645" s="66">
        <v>1</v>
      </c>
      <c r="G645" s="66">
        <v>0</v>
      </c>
      <c r="H645" s="66">
        <f t="shared" si="8"/>
        <v>1</v>
      </c>
    </row>
    <row r="646" spans="1:8" x14ac:dyDescent="0.3">
      <c r="A646" s="64">
        <v>14</v>
      </c>
      <c r="B646" s="64" t="s">
        <v>95</v>
      </c>
      <c r="C646" s="64" t="s">
        <v>215</v>
      </c>
      <c r="D646" s="65" t="s">
        <v>216</v>
      </c>
      <c r="E646" s="66">
        <v>0</v>
      </c>
      <c r="F646" s="66">
        <v>1</v>
      </c>
      <c r="G646" s="66">
        <v>0</v>
      </c>
      <c r="H646" s="66">
        <f t="shared" si="8"/>
        <v>1</v>
      </c>
    </row>
    <row r="647" spans="1:8" x14ac:dyDescent="0.3">
      <c r="A647" s="64">
        <v>14</v>
      </c>
      <c r="B647" s="64" t="s">
        <v>95</v>
      </c>
      <c r="C647" s="64" t="s">
        <v>217</v>
      </c>
      <c r="D647" s="65" t="s">
        <v>218</v>
      </c>
      <c r="E647" s="66">
        <v>1</v>
      </c>
      <c r="F647" s="66">
        <v>2</v>
      </c>
      <c r="G647" s="66">
        <v>0</v>
      </c>
      <c r="H647" s="66">
        <f t="shared" si="8"/>
        <v>3</v>
      </c>
    </row>
    <row r="648" spans="1:8" x14ac:dyDescent="0.3">
      <c r="A648" s="64">
        <v>14</v>
      </c>
      <c r="B648" s="64" t="s">
        <v>95</v>
      </c>
      <c r="C648" s="64" t="s">
        <v>219</v>
      </c>
      <c r="D648" s="65" t="s">
        <v>220</v>
      </c>
      <c r="E648" s="66">
        <v>1</v>
      </c>
      <c r="F648" s="66">
        <v>4</v>
      </c>
      <c r="G648" s="66">
        <v>0</v>
      </c>
      <c r="H648" s="66">
        <f t="shared" si="8"/>
        <v>5</v>
      </c>
    </row>
    <row r="649" spans="1:8" x14ac:dyDescent="0.3">
      <c r="A649" s="64">
        <v>14</v>
      </c>
      <c r="B649" s="64" t="s">
        <v>95</v>
      </c>
      <c r="C649" s="64" t="s">
        <v>223</v>
      </c>
      <c r="D649" s="65" t="s">
        <v>224</v>
      </c>
      <c r="E649" s="66">
        <v>1</v>
      </c>
      <c r="F649" s="66">
        <v>2</v>
      </c>
      <c r="G649" s="66">
        <v>0</v>
      </c>
      <c r="H649" s="66">
        <f t="shared" si="8"/>
        <v>3</v>
      </c>
    </row>
    <row r="650" spans="1:8" x14ac:dyDescent="0.3">
      <c r="A650" s="64">
        <v>14</v>
      </c>
      <c r="B650" s="64" t="s">
        <v>95</v>
      </c>
      <c r="C650" s="64" t="s">
        <v>225</v>
      </c>
      <c r="D650" s="65" t="s">
        <v>226</v>
      </c>
      <c r="E650" s="66">
        <v>0</v>
      </c>
      <c r="F650" s="66">
        <v>2</v>
      </c>
      <c r="G650" s="66">
        <v>0</v>
      </c>
      <c r="H650" s="66">
        <f t="shared" si="8"/>
        <v>2</v>
      </c>
    </row>
    <row r="651" spans="1:8" x14ac:dyDescent="0.3">
      <c r="A651" s="64">
        <v>14</v>
      </c>
      <c r="B651" s="64" t="s">
        <v>95</v>
      </c>
      <c r="C651" s="64" t="s">
        <v>227</v>
      </c>
      <c r="D651" s="65" t="s">
        <v>228</v>
      </c>
      <c r="E651" s="66">
        <v>0</v>
      </c>
      <c r="F651" s="66">
        <v>3</v>
      </c>
      <c r="G651" s="66">
        <v>9</v>
      </c>
      <c r="H651" s="66">
        <f t="shared" si="8"/>
        <v>12</v>
      </c>
    </row>
    <row r="652" spans="1:8" x14ac:dyDescent="0.3">
      <c r="A652" s="64">
        <v>14</v>
      </c>
      <c r="B652" s="64" t="s">
        <v>95</v>
      </c>
      <c r="C652" s="64" t="s">
        <v>229</v>
      </c>
      <c r="D652" s="65" t="s">
        <v>230</v>
      </c>
      <c r="E652" s="66">
        <v>0</v>
      </c>
      <c r="F652" s="66">
        <v>0</v>
      </c>
      <c r="G652" s="66">
        <v>4</v>
      </c>
      <c r="H652" s="66">
        <f t="shared" si="8"/>
        <v>4</v>
      </c>
    </row>
    <row r="653" spans="1:8" x14ac:dyDescent="0.3">
      <c r="A653" s="64">
        <v>14</v>
      </c>
      <c r="B653" s="64" t="s">
        <v>95</v>
      </c>
      <c r="C653" s="64" t="s">
        <v>233</v>
      </c>
      <c r="D653" s="65" t="s">
        <v>234</v>
      </c>
      <c r="E653" s="66">
        <v>0</v>
      </c>
      <c r="F653" s="66">
        <v>1</v>
      </c>
      <c r="G653" s="66">
        <v>0</v>
      </c>
      <c r="H653" s="66">
        <f t="shared" si="8"/>
        <v>1</v>
      </c>
    </row>
    <row r="654" spans="1:8" x14ac:dyDescent="0.3">
      <c r="A654" s="64">
        <v>14</v>
      </c>
      <c r="B654" s="64" t="s">
        <v>95</v>
      </c>
      <c r="C654" s="64" t="s">
        <v>235</v>
      </c>
      <c r="D654" s="65" t="s">
        <v>236</v>
      </c>
      <c r="E654" s="66">
        <v>0</v>
      </c>
      <c r="F654" s="66">
        <v>2</v>
      </c>
      <c r="G654" s="66">
        <v>6</v>
      </c>
      <c r="H654" s="66">
        <f t="shared" si="8"/>
        <v>8</v>
      </c>
    </row>
    <row r="655" spans="1:8" x14ac:dyDescent="0.3">
      <c r="A655" s="64">
        <v>14</v>
      </c>
      <c r="B655" s="64" t="s">
        <v>95</v>
      </c>
      <c r="C655" s="64" t="s">
        <v>237</v>
      </c>
      <c r="D655" s="65" t="s">
        <v>238</v>
      </c>
      <c r="E655" s="66">
        <v>0</v>
      </c>
      <c r="F655" s="66">
        <v>0</v>
      </c>
      <c r="G655" s="66">
        <v>1</v>
      </c>
      <c r="H655" s="66">
        <f t="shared" si="8"/>
        <v>1</v>
      </c>
    </row>
    <row r="656" spans="1:8" x14ac:dyDescent="0.3">
      <c r="A656" s="64">
        <v>14</v>
      </c>
      <c r="B656" s="64" t="s">
        <v>95</v>
      </c>
      <c r="C656" s="64" t="s">
        <v>239</v>
      </c>
      <c r="D656" s="65" t="s">
        <v>240</v>
      </c>
      <c r="E656" s="66">
        <v>0</v>
      </c>
      <c r="F656" s="66">
        <v>1</v>
      </c>
      <c r="G656" s="66">
        <v>4</v>
      </c>
      <c r="H656" s="66">
        <f t="shared" si="8"/>
        <v>5</v>
      </c>
    </row>
    <row r="657" spans="1:8" x14ac:dyDescent="0.3">
      <c r="A657" s="64">
        <v>14</v>
      </c>
      <c r="B657" s="64" t="s">
        <v>95</v>
      </c>
      <c r="C657" s="64" t="s">
        <v>241</v>
      </c>
      <c r="D657" s="65" t="s">
        <v>242</v>
      </c>
      <c r="E657" s="66">
        <v>0</v>
      </c>
      <c r="F657" s="66">
        <v>1</v>
      </c>
      <c r="G657" s="66">
        <v>1</v>
      </c>
      <c r="H657" s="66">
        <f t="shared" si="8"/>
        <v>2</v>
      </c>
    </row>
    <row r="658" spans="1:8" x14ac:dyDescent="0.3">
      <c r="A658" s="64">
        <v>14</v>
      </c>
      <c r="B658" s="64" t="s">
        <v>95</v>
      </c>
      <c r="C658" s="64" t="s">
        <v>243</v>
      </c>
      <c r="D658" s="65" t="s">
        <v>244</v>
      </c>
      <c r="E658" s="66">
        <v>0</v>
      </c>
      <c r="F658" s="66">
        <v>0</v>
      </c>
      <c r="G658" s="66">
        <v>3</v>
      </c>
      <c r="H658" s="66">
        <f t="shared" si="8"/>
        <v>3</v>
      </c>
    </row>
    <row r="659" spans="1:8" x14ac:dyDescent="0.3">
      <c r="A659" s="64">
        <v>14</v>
      </c>
      <c r="B659" s="64" t="s">
        <v>95</v>
      </c>
      <c r="C659" s="64" t="s">
        <v>247</v>
      </c>
      <c r="D659" s="65" t="s">
        <v>248</v>
      </c>
      <c r="E659" s="66">
        <v>1</v>
      </c>
      <c r="F659" s="66">
        <v>5</v>
      </c>
      <c r="G659" s="66">
        <v>1</v>
      </c>
      <c r="H659" s="66">
        <f t="shared" si="8"/>
        <v>7</v>
      </c>
    </row>
    <row r="660" spans="1:8" x14ac:dyDescent="0.3">
      <c r="A660" s="64">
        <v>14</v>
      </c>
      <c r="B660" s="64" t="s">
        <v>95</v>
      </c>
      <c r="C660" s="64" t="s">
        <v>249</v>
      </c>
      <c r="D660" s="65" t="s">
        <v>250</v>
      </c>
      <c r="E660" s="66">
        <v>0</v>
      </c>
      <c r="F660" s="66">
        <v>0</v>
      </c>
      <c r="G660" s="66">
        <v>2</v>
      </c>
      <c r="H660" s="66">
        <f t="shared" si="8"/>
        <v>2</v>
      </c>
    </row>
    <row r="661" spans="1:8" x14ac:dyDescent="0.3">
      <c r="A661" s="64">
        <v>14</v>
      </c>
      <c r="B661" s="64" t="s">
        <v>95</v>
      </c>
      <c r="C661" s="64" t="s">
        <v>251</v>
      </c>
      <c r="D661" s="65" t="s">
        <v>252</v>
      </c>
      <c r="E661" s="66">
        <v>0</v>
      </c>
      <c r="F661" s="66">
        <v>2</v>
      </c>
      <c r="G661" s="66">
        <v>23</v>
      </c>
      <c r="H661" s="66">
        <f t="shared" si="8"/>
        <v>25</v>
      </c>
    </row>
    <row r="662" spans="1:8" x14ac:dyDescent="0.3">
      <c r="A662" s="64">
        <v>14</v>
      </c>
      <c r="B662" s="64" t="s">
        <v>95</v>
      </c>
      <c r="C662" s="64" t="s">
        <v>253</v>
      </c>
      <c r="D662" s="65" t="s">
        <v>254</v>
      </c>
      <c r="E662" s="66">
        <v>0</v>
      </c>
      <c r="F662" s="66">
        <v>3</v>
      </c>
      <c r="G662" s="66">
        <v>0</v>
      </c>
      <c r="H662" s="66">
        <f t="shared" si="8"/>
        <v>3</v>
      </c>
    </row>
    <row r="663" spans="1:8" x14ac:dyDescent="0.3">
      <c r="A663" s="64">
        <v>14</v>
      </c>
      <c r="B663" s="64" t="s">
        <v>95</v>
      </c>
      <c r="C663" s="64" t="s">
        <v>271</v>
      </c>
      <c r="D663" s="65" t="s">
        <v>272</v>
      </c>
      <c r="E663" s="66">
        <v>2</v>
      </c>
      <c r="F663" s="66">
        <v>0</v>
      </c>
      <c r="G663" s="66">
        <v>2</v>
      </c>
      <c r="H663" s="66">
        <f t="shared" si="8"/>
        <v>4</v>
      </c>
    </row>
    <row r="664" spans="1:8" x14ac:dyDescent="0.3">
      <c r="A664" s="64">
        <v>14</v>
      </c>
      <c r="B664" s="64" t="s">
        <v>95</v>
      </c>
      <c r="C664" s="64" t="s">
        <v>273</v>
      </c>
      <c r="D664" s="65" t="s">
        <v>274</v>
      </c>
      <c r="E664" s="66">
        <v>1</v>
      </c>
      <c r="F664" s="66">
        <v>1</v>
      </c>
      <c r="G664" s="66">
        <v>3</v>
      </c>
      <c r="H664" s="66">
        <f t="shared" si="8"/>
        <v>5</v>
      </c>
    </row>
    <row r="665" spans="1:8" x14ac:dyDescent="0.3">
      <c r="A665" s="64">
        <v>14</v>
      </c>
      <c r="B665" s="64" t="s">
        <v>95</v>
      </c>
      <c r="C665" s="64" t="s">
        <v>283</v>
      </c>
      <c r="D665" s="65" t="s">
        <v>284</v>
      </c>
      <c r="E665" s="66">
        <v>0</v>
      </c>
      <c r="F665" s="66">
        <v>2</v>
      </c>
      <c r="G665" s="66">
        <v>2</v>
      </c>
      <c r="H665" s="66">
        <f t="shared" si="8"/>
        <v>4</v>
      </c>
    </row>
    <row r="666" spans="1:8" x14ac:dyDescent="0.3">
      <c r="A666" s="64">
        <v>14</v>
      </c>
      <c r="B666" s="64" t="s">
        <v>95</v>
      </c>
      <c r="C666" s="64" t="s">
        <v>285</v>
      </c>
      <c r="D666" s="65" t="s">
        <v>286</v>
      </c>
      <c r="E666" s="66">
        <v>0</v>
      </c>
      <c r="F666" s="66">
        <v>2</v>
      </c>
      <c r="G666" s="66">
        <v>27</v>
      </c>
      <c r="H666" s="66">
        <f t="shared" si="8"/>
        <v>29</v>
      </c>
    </row>
    <row r="667" spans="1:8" x14ac:dyDescent="0.3">
      <c r="A667" s="64">
        <v>14</v>
      </c>
      <c r="B667" s="64" t="s">
        <v>95</v>
      </c>
      <c r="C667" s="64" t="s">
        <v>289</v>
      </c>
      <c r="D667" s="65" t="s">
        <v>290</v>
      </c>
      <c r="E667" s="66">
        <v>0</v>
      </c>
      <c r="F667" s="66">
        <v>2</v>
      </c>
      <c r="G667" s="66">
        <v>1</v>
      </c>
      <c r="H667" s="66">
        <f t="shared" si="8"/>
        <v>3</v>
      </c>
    </row>
    <row r="668" spans="1:8" x14ac:dyDescent="0.3">
      <c r="A668" s="64">
        <v>14</v>
      </c>
      <c r="B668" s="64" t="s">
        <v>95</v>
      </c>
      <c r="C668" s="64" t="s">
        <v>291</v>
      </c>
      <c r="D668" s="65" t="s">
        <v>292</v>
      </c>
      <c r="E668" s="66">
        <v>1</v>
      </c>
      <c r="F668" s="66">
        <v>0</v>
      </c>
      <c r="G668" s="66">
        <v>0</v>
      </c>
      <c r="H668" s="66">
        <f t="shared" si="8"/>
        <v>1</v>
      </c>
    </row>
    <row r="669" spans="1:8" x14ac:dyDescent="0.3">
      <c r="A669" s="64">
        <v>14</v>
      </c>
      <c r="B669" s="64" t="s">
        <v>95</v>
      </c>
      <c r="C669" s="64" t="s">
        <v>293</v>
      </c>
      <c r="D669" s="65" t="s">
        <v>294</v>
      </c>
      <c r="E669" s="66">
        <v>1</v>
      </c>
      <c r="F669" s="66">
        <v>1</v>
      </c>
      <c r="G669" s="66">
        <v>0</v>
      </c>
      <c r="H669" s="66">
        <f t="shared" si="8"/>
        <v>2</v>
      </c>
    </row>
    <row r="670" spans="1:8" x14ac:dyDescent="0.3">
      <c r="A670" s="64">
        <v>14</v>
      </c>
      <c r="B670" s="64" t="s">
        <v>95</v>
      </c>
      <c r="C670" s="64" t="s">
        <v>295</v>
      </c>
      <c r="D670" s="65" t="s">
        <v>296</v>
      </c>
      <c r="E670" s="66">
        <v>0</v>
      </c>
      <c r="F670" s="66">
        <v>2</v>
      </c>
      <c r="G670" s="66">
        <v>0</v>
      </c>
      <c r="H670" s="66">
        <f t="shared" si="8"/>
        <v>2</v>
      </c>
    </row>
    <row r="671" spans="1:8" x14ac:dyDescent="0.3">
      <c r="A671" s="64">
        <v>14</v>
      </c>
      <c r="B671" s="64" t="s">
        <v>95</v>
      </c>
      <c r="C671" s="64" t="s">
        <v>297</v>
      </c>
      <c r="D671" s="65" t="s">
        <v>298</v>
      </c>
      <c r="E671" s="66">
        <v>1</v>
      </c>
      <c r="F671" s="66">
        <v>5</v>
      </c>
      <c r="G671" s="66">
        <v>0</v>
      </c>
      <c r="H671" s="66">
        <f t="shared" si="8"/>
        <v>6</v>
      </c>
    </row>
    <row r="672" spans="1:8" x14ac:dyDescent="0.3">
      <c r="A672" s="64">
        <v>14</v>
      </c>
      <c r="B672" s="64" t="s">
        <v>95</v>
      </c>
      <c r="C672" s="64" t="s">
        <v>301</v>
      </c>
      <c r="D672" s="65" t="s">
        <v>302</v>
      </c>
      <c r="E672" s="66">
        <v>0</v>
      </c>
      <c r="F672" s="66">
        <v>0</v>
      </c>
      <c r="G672" s="66">
        <v>1</v>
      </c>
      <c r="H672" s="66">
        <f t="shared" si="8"/>
        <v>1</v>
      </c>
    </row>
    <row r="673" spans="1:8" x14ac:dyDescent="0.3">
      <c r="A673" s="64">
        <v>14</v>
      </c>
      <c r="B673" s="64" t="s">
        <v>95</v>
      </c>
      <c r="C673" s="64" t="s">
        <v>303</v>
      </c>
      <c r="D673" s="65" t="s">
        <v>304</v>
      </c>
      <c r="E673" s="66">
        <v>5</v>
      </c>
      <c r="F673" s="66">
        <v>9</v>
      </c>
      <c r="G673" s="66">
        <v>3</v>
      </c>
      <c r="H673" s="66">
        <f t="shared" si="8"/>
        <v>17</v>
      </c>
    </row>
    <row r="674" spans="1:8" x14ac:dyDescent="0.3">
      <c r="A674" s="64">
        <v>14</v>
      </c>
      <c r="B674" s="64" t="s">
        <v>95</v>
      </c>
      <c r="C674" s="64" t="s">
        <v>305</v>
      </c>
      <c r="D674" s="65" t="s">
        <v>306</v>
      </c>
      <c r="E674" s="66">
        <v>0</v>
      </c>
      <c r="F674" s="66">
        <v>2</v>
      </c>
      <c r="G674" s="66">
        <v>0</v>
      </c>
      <c r="H674" s="66">
        <f t="shared" si="8"/>
        <v>2</v>
      </c>
    </row>
    <row r="675" spans="1:8" x14ac:dyDescent="0.3">
      <c r="A675" s="64">
        <v>14</v>
      </c>
      <c r="B675" s="64" t="s">
        <v>95</v>
      </c>
      <c r="C675" s="64" t="s">
        <v>307</v>
      </c>
      <c r="D675" s="65" t="s">
        <v>308</v>
      </c>
      <c r="E675" s="66">
        <v>0</v>
      </c>
      <c r="F675" s="66">
        <v>1</v>
      </c>
      <c r="G675" s="66">
        <v>0</v>
      </c>
      <c r="H675" s="66">
        <f t="shared" si="8"/>
        <v>1</v>
      </c>
    </row>
    <row r="676" spans="1:8" x14ac:dyDescent="0.3">
      <c r="A676" s="64">
        <v>14</v>
      </c>
      <c r="B676" s="64" t="s">
        <v>95</v>
      </c>
      <c r="C676" s="64" t="s">
        <v>313</v>
      </c>
      <c r="D676" s="65" t="s">
        <v>314</v>
      </c>
      <c r="E676" s="66">
        <v>0</v>
      </c>
      <c r="F676" s="66">
        <v>0</v>
      </c>
      <c r="G676" s="66">
        <v>1</v>
      </c>
      <c r="H676" s="66">
        <f t="shared" si="8"/>
        <v>1</v>
      </c>
    </row>
    <row r="677" spans="1:8" x14ac:dyDescent="0.3">
      <c r="A677" s="64">
        <v>14</v>
      </c>
      <c r="B677" s="64" t="s">
        <v>95</v>
      </c>
      <c r="C677" s="64" t="s">
        <v>315</v>
      </c>
      <c r="D677" s="65" t="s">
        <v>316</v>
      </c>
      <c r="E677" s="66">
        <v>1</v>
      </c>
      <c r="F677" s="66">
        <v>2</v>
      </c>
      <c r="G677" s="66">
        <v>0</v>
      </c>
      <c r="H677" s="66">
        <f t="shared" si="8"/>
        <v>3</v>
      </c>
    </row>
    <row r="678" spans="1:8" x14ac:dyDescent="0.3">
      <c r="A678" s="64">
        <v>14</v>
      </c>
      <c r="B678" s="64" t="s">
        <v>95</v>
      </c>
      <c r="C678" s="64" t="s">
        <v>317</v>
      </c>
      <c r="D678" s="65" t="s">
        <v>318</v>
      </c>
      <c r="E678" s="66">
        <v>1</v>
      </c>
      <c r="F678" s="66">
        <v>0</v>
      </c>
      <c r="G678" s="66">
        <v>0</v>
      </c>
      <c r="H678" s="66">
        <f t="shared" si="8"/>
        <v>1</v>
      </c>
    </row>
    <row r="679" spans="1:8" x14ac:dyDescent="0.3">
      <c r="A679" s="64">
        <v>14</v>
      </c>
      <c r="B679" s="64" t="s">
        <v>95</v>
      </c>
      <c r="C679" s="64" t="s">
        <v>319</v>
      </c>
      <c r="D679" s="65" t="s">
        <v>320</v>
      </c>
      <c r="E679" s="66">
        <v>0</v>
      </c>
      <c r="F679" s="66">
        <v>1</v>
      </c>
      <c r="G679" s="66">
        <v>0</v>
      </c>
      <c r="H679" s="66">
        <f t="shared" si="8"/>
        <v>1</v>
      </c>
    </row>
    <row r="680" spans="1:8" x14ac:dyDescent="0.3">
      <c r="A680" s="64">
        <v>14</v>
      </c>
      <c r="B680" s="64" t="s">
        <v>95</v>
      </c>
      <c r="C680" s="64" t="s">
        <v>321</v>
      </c>
      <c r="D680" s="65" t="s">
        <v>322</v>
      </c>
      <c r="E680" s="66">
        <v>0</v>
      </c>
      <c r="F680" s="66">
        <v>0</v>
      </c>
      <c r="G680" s="66">
        <v>1</v>
      </c>
      <c r="H680" s="66">
        <f t="shared" si="8"/>
        <v>1</v>
      </c>
    </row>
    <row r="681" spans="1:8" x14ac:dyDescent="0.3">
      <c r="A681" s="64">
        <v>14</v>
      </c>
      <c r="B681" s="64" t="s">
        <v>95</v>
      </c>
      <c r="C681" s="64" t="s">
        <v>323</v>
      </c>
      <c r="D681" s="65" t="s">
        <v>324</v>
      </c>
      <c r="E681" s="66">
        <v>2</v>
      </c>
      <c r="F681" s="66">
        <v>3</v>
      </c>
      <c r="G681" s="66">
        <v>1</v>
      </c>
      <c r="H681" s="66">
        <f t="shared" si="8"/>
        <v>6</v>
      </c>
    </row>
    <row r="682" spans="1:8" x14ac:dyDescent="0.3">
      <c r="A682" s="64">
        <v>14</v>
      </c>
      <c r="B682" s="64" t="s">
        <v>95</v>
      </c>
      <c r="C682" s="64" t="s">
        <v>325</v>
      </c>
      <c r="D682" s="65" t="s">
        <v>326</v>
      </c>
      <c r="E682" s="66">
        <v>0</v>
      </c>
      <c r="F682" s="66">
        <v>0</v>
      </c>
      <c r="G682" s="66">
        <v>1</v>
      </c>
      <c r="H682" s="66">
        <f t="shared" si="8"/>
        <v>1</v>
      </c>
    </row>
    <row r="683" spans="1:8" x14ac:dyDescent="0.3">
      <c r="A683" s="64">
        <v>14</v>
      </c>
      <c r="B683" s="64" t="s">
        <v>95</v>
      </c>
      <c r="C683" s="64" t="s">
        <v>333</v>
      </c>
      <c r="D683" s="65" t="s">
        <v>334</v>
      </c>
      <c r="E683" s="66">
        <v>1</v>
      </c>
      <c r="F683" s="66">
        <v>4</v>
      </c>
      <c r="G683" s="66">
        <v>6</v>
      </c>
      <c r="H683" s="66">
        <f t="shared" si="8"/>
        <v>11</v>
      </c>
    </row>
    <row r="684" spans="1:8" x14ac:dyDescent="0.3">
      <c r="A684" s="64">
        <v>14</v>
      </c>
      <c r="B684" s="64" t="s">
        <v>95</v>
      </c>
      <c r="C684" s="64" t="s">
        <v>337</v>
      </c>
      <c r="D684" s="65" t="s">
        <v>338</v>
      </c>
      <c r="E684" s="66">
        <v>1</v>
      </c>
      <c r="F684" s="66">
        <v>4</v>
      </c>
      <c r="G684" s="66">
        <v>4</v>
      </c>
      <c r="H684" s="66">
        <f t="shared" si="8"/>
        <v>9</v>
      </c>
    </row>
    <row r="685" spans="1:8" x14ac:dyDescent="0.3">
      <c r="A685" s="64">
        <v>14</v>
      </c>
      <c r="B685" s="64" t="s">
        <v>95</v>
      </c>
      <c r="C685" s="64" t="s">
        <v>339</v>
      </c>
      <c r="D685" s="65" t="s">
        <v>340</v>
      </c>
      <c r="E685" s="66">
        <v>0</v>
      </c>
      <c r="F685" s="66">
        <v>3</v>
      </c>
      <c r="G685" s="66">
        <v>3</v>
      </c>
      <c r="H685" s="66">
        <f t="shared" si="8"/>
        <v>6</v>
      </c>
    </row>
    <row r="686" spans="1:8" x14ac:dyDescent="0.3">
      <c r="A686" s="64">
        <v>14</v>
      </c>
      <c r="B686" s="64" t="s">
        <v>95</v>
      </c>
      <c r="C686" s="64" t="s">
        <v>341</v>
      </c>
      <c r="D686" s="65" t="s">
        <v>342</v>
      </c>
      <c r="E686" s="66">
        <v>5</v>
      </c>
      <c r="F686" s="66">
        <v>10</v>
      </c>
      <c r="G686" s="66">
        <v>2</v>
      </c>
      <c r="H686" s="66">
        <f t="shared" si="8"/>
        <v>17</v>
      </c>
    </row>
    <row r="687" spans="1:8" x14ac:dyDescent="0.3">
      <c r="A687" s="64">
        <v>14</v>
      </c>
      <c r="B687" s="64" t="s">
        <v>95</v>
      </c>
      <c r="C687" s="64" t="s">
        <v>347</v>
      </c>
      <c r="D687" s="65" t="s">
        <v>348</v>
      </c>
      <c r="E687" s="66">
        <v>1</v>
      </c>
      <c r="F687" s="66">
        <v>1</v>
      </c>
      <c r="G687" s="66">
        <v>0</v>
      </c>
      <c r="H687" s="66">
        <f t="shared" si="8"/>
        <v>2</v>
      </c>
    </row>
    <row r="688" spans="1:8" x14ac:dyDescent="0.3">
      <c r="A688" s="64">
        <v>15</v>
      </c>
      <c r="B688" s="64" t="s">
        <v>96</v>
      </c>
      <c r="C688" s="64" t="s">
        <v>201</v>
      </c>
      <c r="D688" s="65" t="s">
        <v>202</v>
      </c>
      <c r="E688" s="66">
        <v>3</v>
      </c>
      <c r="F688" s="66">
        <v>3</v>
      </c>
      <c r="G688" s="66">
        <v>0</v>
      </c>
      <c r="H688" s="66">
        <f t="shared" si="8"/>
        <v>6</v>
      </c>
    </row>
    <row r="689" spans="1:8" x14ac:dyDescent="0.3">
      <c r="A689" s="64">
        <v>15</v>
      </c>
      <c r="B689" s="64" t="s">
        <v>96</v>
      </c>
      <c r="C689" s="64" t="s">
        <v>203</v>
      </c>
      <c r="D689" s="65" t="s">
        <v>204</v>
      </c>
      <c r="E689" s="66">
        <v>0</v>
      </c>
      <c r="F689" s="66">
        <v>1</v>
      </c>
      <c r="G689" s="66">
        <v>0</v>
      </c>
      <c r="H689" s="66">
        <f t="shared" si="8"/>
        <v>1</v>
      </c>
    </row>
    <row r="690" spans="1:8" x14ac:dyDescent="0.3">
      <c r="A690" s="64">
        <v>15</v>
      </c>
      <c r="B690" s="64" t="s">
        <v>96</v>
      </c>
      <c r="C690" s="64" t="s">
        <v>205</v>
      </c>
      <c r="D690" s="65" t="s">
        <v>206</v>
      </c>
      <c r="E690" s="66">
        <v>0</v>
      </c>
      <c r="F690" s="66">
        <v>0</v>
      </c>
      <c r="G690" s="66">
        <v>1</v>
      </c>
      <c r="H690" s="66">
        <f t="shared" si="8"/>
        <v>1</v>
      </c>
    </row>
    <row r="691" spans="1:8" x14ac:dyDescent="0.3">
      <c r="A691" s="64">
        <v>15</v>
      </c>
      <c r="B691" s="64" t="s">
        <v>96</v>
      </c>
      <c r="C691" s="64" t="s">
        <v>207</v>
      </c>
      <c r="D691" s="65" t="s">
        <v>208</v>
      </c>
      <c r="E691" s="66">
        <v>0</v>
      </c>
      <c r="F691" s="66">
        <v>2</v>
      </c>
      <c r="G691" s="66">
        <v>1</v>
      </c>
      <c r="H691" s="66">
        <f t="shared" si="8"/>
        <v>3</v>
      </c>
    </row>
    <row r="692" spans="1:8" x14ac:dyDescent="0.3">
      <c r="A692" s="64">
        <v>15</v>
      </c>
      <c r="B692" s="64" t="s">
        <v>96</v>
      </c>
      <c r="C692" s="64" t="s">
        <v>209</v>
      </c>
      <c r="D692" s="65" t="s">
        <v>210</v>
      </c>
      <c r="E692" s="66">
        <v>1</v>
      </c>
      <c r="F692" s="66">
        <v>2</v>
      </c>
      <c r="G692" s="66">
        <v>0</v>
      </c>
      <c r="H692" s="66">
        <f t="shared" si="8"/>
        <v>3</v>
      </c>
    </row>
    <row r="693" spans="1:8" x14ac:dyDescent="0.3">
      <c r="A693" s="64">
        <v>15</v>
      </c>
      <c r="B693" s="64" t="s">
        <v>96</v>
      </c>
      <c r="C693" s="64" t="s">
        <v>211</v>
      </c>
      <c r="D693" s="65" t="s">
        <v>212</v>
      </c>
      <c r="E693" s="66">
        <v>0</v>
      </c>
      <c r="F693" s="66">
        <v>1</v>
      </c>
      <c r="G693" s="66">
        <v>0</v>
      </c>
      <c r="H693" s="66">
        <f t="shared" si="8"/>
        <v>1</v>
      </c>
    </row>
    <row r="694" spans="1:8" x14ac:dyDescent="0.3">
      <c r="A694" s="64">
        <v>15</v>
      </c>
      <c r="B694" s="64" t="s">
        <v>96</v>
      </c>
      <c r="C694" s="64" t="s">
        <v>213</v>
      </c>
      <c r="D694" s="65" t="s">
        <v>214</v>
      </c>
      <c r="E694" s="66">
        <v>0</v>
      </c>
      <c r="F694" s="66">
        <v>1</v>
      </c>
      <c r="G694" s="66">
        <v>0</v>
      </c>
      <c r="H694" s="66">
        <f t="shared" si="8"/>
        <v>1</v>
      </c>
    </row>
    <row r="695" spans="1:8" x14ac:dyDescent="0.3">
      <c r="A695" s="64">
        <v>15</v>
      </c>
      <c r="B695" s="64" t="s">
        <v>96</v>
      </c>
      <c r="C695" s="64" t="s">
        <v>215</v>
      </c>
      <c r="D695" s="65" t="s">
        <v>216</v>
      </c>
      <c r="E695" s="66">
        <v>0</v>
      </c>
      <c r="F695" s="66">
        <v>1</v>
      </c>
      <c r="G695" s="66">
        <v>0</v>
      </c>
      <c r="H695" s="66">
        <f t="shared" si="8"/>
        <v>1</v>
      </c>
    </row>
    <row r="696" spans="1:8" x14ac:dyDescent="0.3">
      <c r="A696" s="64">
        <v>15</v>
      </c>
      <c r="B696" s="64" t="s">
        <v>96</v>
      </c>
      <c r="C696" s="64" t="s">
        <v>217</v>
      </c>
      <c r="D696" s="65" t="s">
        <v>218</v>
      </c>
      <c r="E696" s="66">
        <v>1</v>
      </c>
      <c r="F696" s="66">
        <v>0</v>
      </c>
      <c r="G696" s="66">
        <v>0</v>
      </c>
      <c r="H696" s="66">
        <f t="shared" si="8"/>
        <v>1</v>
      </c>
    </row>
    <row r="697" spans="1:8" x14ac:dyDescent="0.3">
      <c r="A697" s="64">
        <v>15</v>
      </c>
      <c r="B697" s="64" t="s">
        <v>96</v>
      </c>
      <c r="C697" s="64" t="s">
        <v>219</v>
      </c>
      <c r="D697" s="65" t="s">
        <v>220</v>
      </c>
      <c r="E697" s="66">
        <v>1</v>
      </c>
      <c r="F697" s="66">
        <v>5</v>
      </c>
      <c r="G697" s="66">
        <v>0</v>
      </c>
      <c r="H697" s="66">
        <f t="shared" si="8"/>
        <v>6</v>
      </c>
    </row>
    <row r="698" spans="1:8" x14ac:dyDescent="0.3">
      <c r="A698" s="64">
        <v>15</v>
      </c>
      <c r="B698" s="64" t="s">
        <v>96</v>
      </c>
      <c r="C698" s="64" t="s">
        <v>223</v>
      </c>
      <c r="D698" s="65" t="s">
        <v>224</v>
      </c>
      <c r="E698" s="66">
        <v>3</v>
      </c>
      <c r="F698" s="66">
        <v>2</v>
      </c>
      <c r="G698" s="66">
        <v>0</v>
      </c>
      <c r="H698" s="66">
        <f t="shared" si="8"/>
        <v>5</v>
      </c>
    </row>
    <row r="699" spans="1:8" x14ac:dyDescent="0.3">
      <c r="A699" s="64">
        <v>15</v>
      </c>
      <c r="B699" s="64" t="s">
        <v>96</v>
      </c>
      <c r="C699" s="64" t="s">
        <v>225</v>
      </c>
      <c r="D699" s="65" t="s">
        <v>226</v>
      </c>
      <c r="E699" s="66">
        <v>0</v>
      </c>
      <c r="F699" s="66">
        <v>1</v>
      </c>
      <c r="G699" s="66">
        <v>0</v>
      </c>
      <c r="H699" s="66">
        <f t="shared" si="8"/>
        <v>1</v>
      </c>
    </row>
    <row r="700" spans="1:8" x14ac:dyDescent="0.3">
      <c r="A700" s="64">
        <v>15</v>
      </c>
      <c r="B700" s="64" t="s">
        <v>96</v>
      </c>
      <c r="C700" s="64" t="s">
        <v>227</v>
      </c>
      <c r="D700" s="65" t="s">
        <v>228</v>
      </c>
      <c r="E700" s="66">
        <v>1</v>
      </c>
      <c r="F700" s="66">
        <v>5</v>
      </c>
      <c r="G700" s="66">
        <v>8</v>
      </c>
      <c r="H700" s="66">
        <f t="shared" si="8"/>
        <v>14</v>
      </c>
    </row>
    <row r="701" spans="1:8" x14ac:dyDescent="0.3">
      <c r="A701" s="64">
        <v>15</v>
      </c>
      <c r="B701" s="64" t="s">
        <v>96</v>
      </c>
      <c r="C701" s="64" t="s">
        <v>229</v>
      </c>
      <c r="D701" s="65" t="s">
        <v>230</v>
      </c>
      <c r="E701" s="66">
        <v>1</v>
      </c>
      <c r="F701" s="66">
        <v>0</v>
      </c>
      <c r="G701" s="66">
        <v>2</v>
      </c>
      <c r="H701" s="66">
        <f t="shared" si="8"/>
        <v>3</v>
      </c>
    </row>
    <row r="702" spans="1:8" x14ac:dyDescent="0.3">
      <c r="A702" s="64">
        <v>15</v>
      </c>
      <c r="B702" s="64" t="s">
        <v>96</v>
      </c>
      <c r="C702" s="64" t="s">
        <v>233</v>
      </c>
      <c r="D702" s="65" t="s">
        <v>234</v>
      </c>
      <c r="E702" s="66">
        <v>0</v>
      </c>
      <c r="F702" s="66">
        <v>0</v>
      </c>
      <c r="G702" s="66">
        <v>3</v>
      </c>
      <c r="H702" s="66">
        <f t="shared" ref="H702:H765" si="9">SUM(E702:G702)</f>
        <v>3</v>
      </c>
    </row>
    <row r="703" spans="1:8" x14ac:dyDescent="0.3">
      <c r="A703" s="64">
        <v>15</v>
      </c>
      <c r="B703" s="64" t="s">
        <v>96</v>
      </c>
      <c r="C703" s="64" t="s">
        <v>235</v>
      </c>
      <c r="D703" s="65" t="s">
        <v>236</v>
      </c>
      <c r="E703" s="66">
        <v>0</v>
      </c>
      <c r="F703" s="66">
        <v>1</v>
      </c>
      <c r="G703" s="66">
        <v>11</v>
      </c>
      <c r="H703" s="66">
        <f t="shared" si="9"/>
        <v>12</v>
      </c>
    </row>
    <row r="704" spans="1:8" x14ac:dyDescent="0.3">
      <c r="A704" s="64">
        <v>15</v>
      </c>
      <c r="B704" s="64" t="s">
        <v>96</v>
      </c>
      <c r="C704" s="64" t="s">
        <v>237</v>
      </c>
      <c r="D704" s="65" t="s">
        <v>238</v>
      </c>
      <c r="E704" s="66">
        <v>0</v>
      </c>
      <c r="F704" s="66">
        <v>6</v>
      </c>
      <c r="G704" s="66">
        <v>0</v>
      </c>
      <c r="H704" s="66">
        <f t="shared" si="9"/>
        <v>6</v>
      </c>
    </row>
    <row r="705" spans="1:8" x14ac:dyDescent="0.3">
      <c r="A705" s="64">
        <v>15</v>
      </c>
      <c r="B705" s="64" t="s">
        <v>96</v>
      </c>
      <c r="C705" s="64" t="s">
        <v>239</v>
      </c>
      <c r="D705" s="65" t="s">
        <v>240</v>
      </c>
      <c r="E705" s="66">
        <v>0</v>
      </c>
      <c r="F705" s="66">
        <v>1</v>
      </c>
      <c r="G705" s="66">
        <v>4</v>
      </c>
      <c r="H705" s="66">
        <f t="shared" si="9"/>
        <v>5</v>
      </c>
    </row>
    <row r="706" spans="1:8" x14ac:dyDescent="0.3">
      <c r="A706" s="64">
        <v>15</v>
      </c>
      <c r="B706" s="64" t="s">
        <v>96</v>
      </c>
      <c r="C706" s="64" t="s">
        <v>241</v>
      </c>
      <c r="D706" s="65" t="s">
        <v>242</v>
      </c>
      <c r="E706" s="66">
        <v>1</v>
      </c>
      <c r="F706" s="66">
        <v>3</v>
      </c>
      <c r="G706" s="66">
        <v>0</v>
      </c>
      <c r="H706" s="66">
        <f t="shared" si="9"/>
        <v>4</v>
      </c>
    </row>
    <row r="707" spans="1:8" x14ac:dyDescent="0.3">
      <c r="A707" s="64">
        <v>15</v>
      </c>
      <c r="B707" s="64" t="s">
        <v>96</v>
      </c>
      <c r="C707" s="64" t="s">
        <v>243</v>
      </c>
      <c r="D707" s="65" t="s">
        <v>244</v>
      </c>
      <c r="E707" s="66">
        <v>0</v>
      </c>
      <c r="F707" s="66">
        <v>0</v>
      </c>
      <c r="G707" s="66">
        <v>1</v>
      </c>
      <c r="H707" s="66">
        <f t="shared" si="9"/>
        <v>1</v>
      </c>
    </row>
    <row r="708" spans="1:8" x14ac:dyDescent="0.3">
      <c r="A708" s="64">
        <v>15</v>
      </c>
      <c r="B708" s="64" t="s">
        <v>96</v>
      </c>
      <c r="C708" s="64" t="s">
        <v>247</v>
      </c>
      <c r="D708" s="65" t="s">
        <v>248</v>
      </c>
      <c r="E708" s="66">
        <v>0</v>
      </c>
      <c r="F708" s="66">
        <v>10</v>
      </c>
      <c r="G708" s="66">
        <v>4</v>
      </c>
      <c r="H708" s="66">
        <f t="shared" si="9"/>
        <v>14</v>
      </c>
    </row>
    <row r="709" spans="1:8" x14ac:dyDescent="0.3">
      <c r="A709" s="64">
        <v>15</v>
      </c>
      <c r="B709" s="64" t="s">
        <v>96</v>
      </c>
      <c r="C709" s="64" t="s">
        <v>249</v>
      </c>
      <c r="D709" s="65" t="s">
        <v>250</v>
      </c>
      <c r="E709" s="66">
        <v>0</v>
      </c>
      <c r="F709" s="66">
        <v>1</v>
      </c>
      <c r="G709" s="66">
        <v>2</v>
      </c>
      <c r="H709" s="66">
        <f t="shared" si="9"/>
        <v>3</v>
      </c>
    </row>
    <row r="710" spans="1:8" x14ac:dyDescent="0.3">
      <c r="A710" s="64">
        <v>15</v>
      </c>
      <c r="B710" s="64" t="s">
        <v>96</v>
      </c>
      <c r="C710" s="64" t="s">
        <v>251</v>
      </c>
      <c r="D710" s="65" t="s">
        <v>252</v>
      </c>
      <c r="E710" s="66">
        <v>0</v>
      </c>
      <c r="F710" s="66">
        <v>3</v>
      </c>
      <c r="G710" s="66">
        <v>20</v>
      </c>
      <c r="H710" s="66">
        <f t="shared" si="9"/>
        <v>23</v>
      </c>
    </row>
    <row r="711" spans="1:8" x14ac:dyDescent="0.3">
      <c r="A711" s="64">
        <v>15</v>
      </c>
      <c r="B711" s="64" t="s">
        <v>96</v>
      </c>
      <c r="C711" s="64" t="s">
        <v>253</v>
      </c>
      <c r="D711" s="65" t="s">
        <v>254</v>
      </c>
      <c r="E711" s="66">
        <v>0</v>
      </c>
      <c r="F711" s="66">
        <v>2</v>
      </c>
      <c r="G711" s="66">
        <v>0</v>
      </c>
      <c r="H711" s="66">
        <f t="shared" si="9"/>
        <v>2</v>
      </c>
    </row>
    <row r="712" spans="1:8" x14ac:dyDescent="0.3">
      <c r="A712" s="64">
        <v>15</v>
      </c>
      <c r="B712" s="64" t="s">
        <v>96</v>
      </c>
      <c r="C712" s="64" t="s">
        <v>255</v>
      </c>
      <c r="D712" s="65" t="s">
        <v>256</v>
      </c>
      <c r="E712" s="66">
        <v>0</v>
      </c>
      <c r="F712" s="66">
        <v>1</v>
      </c>
      <c r="G712" s="66">
        <v>0</v>
      </c>
      <c r="H712" s="66">
        <f t="shared" si="9"/>
        <v>1</v>
      </c>
    </row>
    <row r="713" spans="1:8" x14ac:dyDescent="0.3">
      <c r="A713" s="64">
        <v>15</v>
      </c>
      <c r="B713" s="64" t="s">
        <v>96</v>
      </c>
      <c r="C713" s="64" t="s">
        <v>271</v>
      </c>
      <c r="D713" s="65" t="s">
        <v>272</v>
      </c>
      <c r="E713" s="66">
        <v>1</v>
      </c>
      <c r="F713" s="66">
        <v>1</v>
      </c>
      <c r="G713" s="66">
        <v>0</v>
      </c>
      <c r="H713" s="66">
        <f t="shared" si="9"/>
        <v>2</v>
      </c>
    </row>
    <row r="714" spans="1:8" x14ac:dyDescent="0.3">
      <c r="A714" s="64">
        <v>15</v>
      </c>
      <c r="B714" s="64" t="s">
        <v>96</v>
      </c>
      <c r="C714" s="64" t="s">
        <v>275</v>
      </c>
      <c r="D714" s="65" t="s">
        <v>276</v>
      </c>
      <c r="E714" s="66">
        <v>1</v>
      </c>
      <c r="F714" s="66">
        <v>0</v>
      </c>
      <c r="G714" s="66">
        <v>0</v>
      </c>
      <c r="H714" s="66">
        <f t="shared" si="9"/>
        <v>1</v>
      </c>
    </row>
    <row r="715" spans="1:8" x14ac:dyDescent="0.3">
      <c r="A715" s="64">
        <v>15</v>
      </c>
      <c r="B715" s="64" t="s">
        <v>96</v>
      </c>
      <c r="C715" s="64" t="s">
        <v>277</v>
      </c>
      <c r="D715" s="65" t="s">
        <v>278</v>
      </c>
      <c r="E715" s="66">
        <v>0</v>
      </c>
      <c r="F715" s="66">
        <v>1</v>
      </c>
      <c r="G715" s="66">
        <v>0</v>
      </c>
      <c r="H715" s="66">
        <f t="shared" si="9"/>
        <v>1</v>
      </c>
    </row>
    <row r="716" spans="1:8" x14ac:dyDescent="0.3">
      <c r="A716" s="64">
        <v>15</v>
      </c>
      <c r="B716" s="64" t="s">
        <v>96</v>
      </c>
      <c r="C716" s="64" t="s">
        <v>279</v>
      </c>
      <c r="D716" s="65" t="s">
        <v>280</v>
      </c>
      <c r="E716" s="66">
        <v>0</v>
      </c>
      <c r="F716" s="66">
        <v>1</v>
      </c>
      <c r="G716" s="66">
        <v>0</v>
      </c>
      <c r="H716" s="66">
        <f t="shared" si="9"/>
        <v>1</v>
      </c>
    </row>
    <row r="717" spans="1:8" x14ac:dyDescent="0.3">
      <c r="A717" s="64">
        <v>15</v>
      </c>
      <c r="B717" s="64" t="s">
        <v>96</v>
      </c>
      <c r="C717" s="64" t="s">
        <v>283</v>
      </c>
      <c r="D717" s="65" t="s">
        <v>284</v>
      </c>
      <c r="E717" s="66">
        <v>0</v>
      </c>
      <c r="F717" s="66">
        <v>1</v>
      </c>
      <c r="G717" s="66">
        <v>2</v>
      </c>
      <c r="H717" s="66">
        <f t="shared" si="9"/>
        <v>3</v>
      </c>
    </row>
    <row r="718" spans="1:8" x14ac:dyDescent="0.3">
      <c r="A718" s="64">
        <v>15</v>
      </c>
      <c r="B718" s="64" t="s">
        <v>96</v>
      </c>
      <c r="C718" s="64" t="s">
        <v>285</v>
      </c>
      <c r="D718" s="65" t="s">
        <v>286</v>
      </c>
      <c r="E718" s="66">
        <v>1</v>
      </c>
      <c r="F718" s="66">
        <v>5</v>
      </c>
      <c r="G718" s="66">
        <v>34</v>
      </c>
      <c r="H718" s="66">
        <f t="shared" si="9"/>
        <v>40</v>
      </c>
    </row>
    <row r="719" spans="1:8" x14ac:dyDescent="0.3">
      <c r="A719" s="64">
        <v>15</v>
      </c>
      <c r="B719" s="64" t="s">
        <v>96</v>
      </c>
      <c r="C719" s="64" t="s">
        <v>289</v>
      </c>
      <c r="D719" s="65" t="s">
        <v>290</v>
      </c>
      <c r="E719" s="66">
        <v>2</v>
      </c>
      <c r="F719" s="66">
        <v>0</v>
      </c>
      <c r="G719" s="66">
        <v>0</v>
      </c>
      <c r="H719" s="66">
        <f t="shared" si="9"/>
        <v>2</v>
      </c>
    </row>
    <row r="720" spans="1:8" x14ac:dyDescent="0.3">
      <c r="A720" s="64">
        <v>15</v>
      </c>
      <c r="B720" s="64" t="s">
        <v>96</v>
      </c>
      <c r="C720" s="64" t="s">
        <v>291</v>
      </c>
      <c r="D720" s="65" t="s">
        <v>292</v>
      </c>
      <c r="E720" s="66">
        <v>1</v>
      </c>
      <c r="F720" s="66">
        <v>0</v>
      </c>
      <c r="G720" s="66">
        <v>0</v>
      </c>
      <c r="H720" s="66">
        <f t="shared" si="9"/>
        <v>1</v>
      </c>
    </row>
    <row r="721" spans="1:8" x14ac:dyDescent="0.3">
      <c r="A721" s="64">
        <v>15</v>
      </c>
      <c r="B721" s="64" t="s">
        <v>96</v>
      </c>
      <c r="C721" s="64" t="s">
        <v>293</v>
      </c>
      <c r="D721" s="65" t="s">
        <v>294</v>
      </c>
      <c r="E721" s="66">
        <v>3</v>
      </c>
      <c r="F721" s="66">
        <v>2</v>
      </c>
      <c r="G721" s="66">
        <v>0</v>
      </c>
      <c r="H721" s="66">
        <f t="shared" si="9"/>
        <v>5</v>
      </c>
    </row>
    <row r="722" spans="1:8" x14ac:dyDescent="0.3">
      <c r="A722" s="64">
        <v>15</v>
      </c>
      <c r="B722" s="64" t="s">
        <v>96</v>
      </c>
      <c r="C722" s="64" t="s">
        <v>295</v>
      </c>
      <c r="D722" s="65" t="s">
        <v>296</v>
      </c>
      <c r="E722" s="66">
        <v>3</v>
      </c>
      <c r="F722" s="66">
        <v>1</v>
      </c>
      <c r="G722" s="66">
        <v>0</v>
      </c>
      <c r="H722" s="66">
        <f t="shared" si="9"/>
        <v>4</v>
      </c>
    </row>
    <row r="723" spans="1:8" x14ac:dyDescent="0.3">
      <c r="A723" s="64">
        <v>15</v>
      </c>
      <c r="B723" s="64" t="s">
        <v>96</v>
      </c>
      <c r="C723" s="64" t="s">
        <v>297</v>
      </c>
      <c r="D723" s="65" t="s">
        <v>298</v>
      </c>
      <c r="E723" s="66">
        <v>1</v>
      </c>
      <c r="F723" s="66">
        <v>5</v>
      </c>
      <c r="G723" s="66">
        <v>1</v>
      </c>
      <c r="H723" s="66">
        <f t="shared" si="9"/>
        <v>7</v>
      </c>
    </row>
    <row r="724" spans="1:8" x14ac:dyDescent="0.3">
      <c r="A724" s="64">
        <v>15</v>
      </c>
      <c r="B724" s="64" t="s">
        <v>96</v>
      </c>
      <c r="C724" s="64" t="s">
        <v>301</v>
      </c>
      <c r="D724" s="65" t="s">
        <v>302</v>
      </c>
      <c r="E724" s="66">
        <v>1</v>
      </c>
      <c r="F724" s="66">
        <v>0</v>
      </c>
      <c r="G724" s="66">
        <v>0</v>
      </c>
      <c r="H724" s="66">
        <f t="shared" si="9"/>
        <v>1</v>
      </c>
    </row>
    <row r="725" spans="1:8" x14ac:dyDescent="0.3">
      <c r="A725" s="64">
        <v>15</v>
      </c>
      <c r="B725" s="64" t="s">
        <v>96</v>
      </c>
      <c r="C725" s="64" t="s">
        <v>303</v>
      </c>
      <c r="D725" s="65" t="s">
        <v>304</v>
      </c>
      <c r="E725" s="66">
        <v>4</v>
      </c>
      <c r="F725" s="66">
        <v>4</v>
      </c>
      <c r="G725" s="66">
        <v>3</v>
      </c>
      <c r="H725" s="66">
        <f t="shared" si="9"/>
        <v>11</v>
      </c>
    </row>
    <row r="726" spans="1:8" x14ac:dyDescent="0.3">
      <c r="A726" s="64">
        <v>15</v>
      </c>
      <c r="B726" s="64" t="s">
        <v>96</v>
      </c>
      <c r="C726" s="64" t="s">
        <v>305</v>
      </c>
      <c r="D726" s="65" t="s">
        <v>306</v>
      </c>
      <c r="E726" s="66">
        <v>0</v>
      </c>
      <c r="F726" s="66">
        <v>4</v>
      </c>
      <c r="G726" s="66">
        <v>2</v>
      </c>
      <c r="H726" s="66">
        <f t="shared" si="9"/>
        <v>6</v>
      </c>
    </row>
    <row r="727" spans="1:8" x14ac:dyDescent="0.3">
      <c r="A727" s="64">
        <v>15</v>
      </c>
      <c r="B727" s="64" t="s">
        <v>96</v>
      </c>
      <c r="C727" s="64" t="s">
        <v>307</v>
      </c>
      <c r="D727" s="65" t="s">
        <v>308</v>
      </c>
      <c r="E727" s="66">
        <v>1</v>
      </c>
      <c r="F727" s="66">
        <v>1</v>
      </c>
      <c r="G727" s="66">
        <v>2</v>
      </c>
      <c r="H727" s="66">
        <f t="shared" si="9"/>
        <v>4</v>
      </c>
    </row>
    <row r="728" spans="1:8" x14ac:dyDescent="0.3">
      <c r="A728" s="64">
        <v>15</v>
      </c>
      <c r="B728" s="64" t="s">
        <v>96</v>
      </c>
      <c r="C728" s="64" t="s">
        <v>311</v>
      </c>
      <c r="D728" s="65" t="s">
        <v>312</v>
      </c>
      <c r="E728" s="66">
        <v>0</v>
      </c>
      <c r="F728" s="66">
        <v>1</v>
      </c>
      <c r="G728" s="66">
        <v>0</v>
      </c>
      <c r="H728" s="66">
        <f t="shared" si="9"/>
        <v>1</v>
      </c>
    </row>
    <row r="729" spans="1:8" x14ac:dyDescent="0.3">
      <c r="A729" s="64">
        <v>15</v>
      </c>
      <c r="B729" s="64" t="s">
        <v>96</v>
      </c>
      <c r="C729" s="64" t="s">
        <v>317</v>
      </c>
      <c r="D729" s="65" t="s">
        <v>318</v>
      </c>
      <c r="E729" s="66">
        <v>0</v>
      </c>
      <c r="F729" s="66">
        <v>2</v>
      </c>
      <c r="G729" s="66">
        <v>1</v>
      </c>
      <c r="H729" s="66">
        <f t="shared" si="9"/>
        <v>3</v>
      </c>
    </row>
    <row r="730" spans="1:8" x14ac:dyDescent="0.3">
      <c r="A730" s="64">
        <v>15</v>
      </c>
      <c r="B730" s="64" t="s">
        <v>96</v>
      </c>
      <c r="C730" s="64" t="s">
        <v>319</v>
      </c>
      <c r="D730" s="65" t="s">
        <v>320</v>
      </c>
      <c r="E730" s="66">
        <v>0</v>
      </c>
      <c r="F730" s="66">
        <v>1</v>
      </c>
      <c r="G730" s="66">
        <v>0</v>
      </c>
      <c r="H730" s="66">
        <f t="shared" si="9"/>
        <v>1</v>
      </c>
    </row>
    <row r="731" spans="1:8" x14ac:dyDescent="0.3">
      <c r="A731" s="64">
        <v>15</v>
      </c>
      <c r="B731" s="64" t="s">
        <v>96</v>
      </c>
      <c r="C731" s="64" t="s">
        <v>321</v>
      </c>
      <c r="D731" s="65" t="s">
        <v>322</v>
      </c>
      <c r="E731" s="66">
        <v>0</v>
      </c>
      <c r="F731" s="66">
        <v>4</v>
      </c>
      <c r="G731" s="66">
        <v>0</v>
      </c>
      <c r="H731" s="66">
        <f t="shared" si="9"/>
        <v>4</v>
      </c>
    </row>
    <row r="732" spans="1:8" x14ac:dyDescent="0.3">
      <c r="A732" s="64">
        <v>15</v>
      </c>
      <c r="B732" s="64" t="s">
        <v>96</v>
      </c>
      <c r="C732" s="64" t="s">
        <v>323</v>
      </c>
      <c r="D732" s="65" t="s">
        <v>324</v>
      </c>
      <c r="E732" s="66">
        <v>1</v>
      </c>
      <c r="F732" s="66">
        <v>0</v>
      </c>
      <c r="G732" s="66">
        <v>1</v>
      </c>
      <c r="H732" s="66">
        <f t="shared" si="9"/>
        <v>2</v>
      </c>
    </row>
    <row r="733" spans="1:8" x14ac:dyDescent="0.3">
      <c r="A733" s="64">
        <v>15</v>
      </c>
      <c r="B733" s="64" t="s">
        <v>96</v>
      </c>
      <c r="C733" s="64" t="s">
        <v>333</v>
      </c>
      <c r="D733" s="65" t="s">
        <v>334</v>
      </c>
      <c r="E733" s="66">
        <v>0</v>
      </c>
      <c r="F733" s="66">
        <v>5</v>
      </c>
      <c r="G733" s="66">
        <v>2</v>
      </c>
      <c r="H733" s="66">
        <f t="shared" si="9"/>
        <v>7</v>
      </c>
    </row>
    <row r="734" spans="1:8" x14ac:dyDescent="0.3">
      <c r="A734" s="64">
        <v>15</v>
      </c>
      <c r="B734" s="64" t="s">
        <v>96</v>
      </c>
      <c r="C734" s="64" t="s">
        <v>337</v>
      </c>
      <c r="D734" s="65" t="s">
        <v>338</v>
      </c>
      <c r="E734" s="66">
        <v>0</v>
      </c>
      <c r="F734" s="66">
        <v>8</v>
      </c>
      <c r="G734" s="66">
        <v>2</v>
      </c>
      <c r="H734" s="66">
        <f t="shared" si="9"/>
        <v>10</v>
      </c>
    </row>
    <row r="735" spans="1:8" x14ac:dyDescent="0.3">
      <c r="A735" s="64">
        <v>15</v>
      </c>
      <c r="B735" s="64" t="s">
        <v>96</v>
      </c>
      <c r="C735" s="64" t="s">
        <v>339</v>
      </c>
      <c r="D735" s="65" t="s">
        <v>340</v>
      </c>
      <c r="E735" s="66">
        <v>2</v>
      </c>
      <c r="F735" s="66">
        <v>3</v>
      </c>
      <c r="G735" s="66">
        <v>10</v>
      </c>
      <c r="H735" s="66">
        <f t="shared" si="9"/>
        <v>15</v>
      </c>
    </row>
    <row r="736" spans="1:8" x14ac:dyDescent="0.3">
      <c r="A736" s="64">
        <v>15</v>
      </c>
      <c r="B736" s="64" t="s">
        <v>96</v>
      </c>
      <c r="C736" s="64" t="s">
        <v>341</v>
      </c>
      <c r="D736" s="65" t="s">
        <v>342</v>
      </c>
      <c r="E736" s="66">
        <v>5</v>
      </c>
      <c r="F736" s="66">
        <v>16</v>
      </c>
      <c r="G736" s="66">
        <v>4</v>
      </c>
      <c r="H736" s="66">
        <f t="shared" si="9"/>
        <v>25</v>
      </c>
    </row>
    <row r="737" spans="1:8" x14ac:dyDescent="0.3">
      <c r="A737" s="64">
        <v>15</v>
      </c>
      <c r="B737" s="64" t="s">
        <v>96</v>
      </c>
      <c r="C737" s="64" t="s">
        <v>343</v>
      </c>
      <c r="D737" s="65" t="s">
        <v>344</v>
      </c>
      <c r="E737" s="66">
        <v>2</v>
      </c>
      <c r="F737" s="66">
        <v>0</v>
      </c>
      <c r="G737" s="66">
        <v>0</v>
      </c>
      <c r="H737" s="66">
        <f t="shared" si="9"/>
        <v>2</v>
      </c>
    </row>
    <row r="738" spans="1:8" x14ac:dyDescent="0.3">
      <c r="A738" s="64">
        <v>15</v>
      </c>
      <c r="B738" s="64" t="s">
        <v>96</v>
      </c>
      <c r="C738" s="64" t="s">
        <v>347</v>
      </c>
      <c r="D738" s="65" t="s">
        <v>348</v>
      </c>
      <c r="E738" s="66">
        <v>1</v>
      </c>
      <c r="F738" s="66">
        <v>0</v>
      </c>
      <c r="G738" s="66">
        <v>0</v>
      </c>
      <c r="H738" s="66">
        <f t="shared" si="9"/>
        <v>1</v>
      </c>
    </row>
    <row r="739" spans="1:8" x14ac:dyDescent="0.3">
      <c r="A739" s="64">
        <v>16</v>
      </c>
      <c r="B739" s="64" t="s">
        <v>97</v>
      </c>
      <c r="C739" s="64" t="s">
        <v>201</v>
      </c>
      <c r="D739" s="65" t="s">
        <v>202</v>
      </c>
      <c r="E739" s="66">
        <v>0</v>
      </c>
      <c r="F739" s="66">
        <v>8</v>
      </c>
      <c r="G739" s="66">
        <v>0</v>
      </c>
      <c r="H739" s="66">
        <f t="shared" si="9"/>
        <v>8</v>
      </c>
    </row>
    <row r="740" spans="1:8" x14ac:dyDescent="0.3">
      <c r="A740" s="64">
        <v>16</v>
      </c>
      <c r="B740" s="64" t="s">
        <v>97</v>
      </c>
      <c r="C740" s="64" t="s">
        <v>207</v>
      </c>
      <c r="D740" s="65" t="s">
        <v>208</v>
      </c>
      <c r="E740" s="66">
        <v>1</v>
      </c>
      <c r="F740" s="66">
        <v>3</v>
      </c>
      <c r="G740" s="66">
        <v>0</v>
      </c>
      <c r="H740" s="66">
        <f t="shared" si="9"/>
        <v>4</v>
      </c>
    </row>
    <row r="741" spans="1:8" x14ac:dyDescent="0.3">
      <c r="A741" s="64">
        <v>16</v>
      </c>
      <c r="B741" s="64" t="s">
        <v>97</v>
      </c>
      <c r="C741" s="64" t="s">
        <v>209</v>
      </c>
      <c r="D741" s="65" t="s">
        <v>210</v>
      </c>
      <c r="E741" s="66">
        <v>2</v>
      </c>
      <c r="F741" s="66">
        <v>5</v>
      </c>
      <c r="G741" s="66">
        <v>0</v>
      </c>
      <c r="H741" s="66">
        <f t="shared" si="9"/>
        <v>7</v>
      </c>
    </row>
    <row r="742" spans="1:8" x14ac:dyDescent="0.3">
      <c r="A742" s="64">
        <v>16</v>
      </c>
      <c r="B742" s="64" t="s">
        <v>97</v>
      </c>
      <c r="C742" s="64" t="s">
        <v>211</v>
      </c>
      <c r="D742" s="65" t="s">
        <v>212</v>
      </c>
      <c r="E742" s="66">
        <v>0</v>
      </c>
      <c r="F742" s="66">
        <v>1</v>
      </c>
      <c r="G742" s="66">
        <v>0</v>
      </c>
      <c r="H742" s="66">
        <f t="shared" si="9"/>
        <v>1</v>
      </c>
    </row>
    <row r="743" spans="1:8" x14ac:dyDescent="0.3">
      <c r="A743" s="64">
        <v>16</v>
      </c>
      <c r="B743" s="64" t="s">
        <v>97</v>
      </c>
      <c r="C743" s="64" t="s">
        <v>213</v>
      </c>
      <c r="D743" s="65" t="s">
        <v>214</v>
      </c>
      <c r="E743" s="66">
        <v>0</v>
      </c>
      <c r="F743" s="66">
        <v>1</v>
      </c>
      <c r="G743" s="66">
        <v>1</v>
      </c>
      <c r="H743" s="66">
        <f t="shared" si="9"/>
        <v>2</v>
      </c>
    </row>
    <row r="744" spans="1:8" x14ac:dyDescent="0.3">
      <c r="A744" s="64">
        <v>16</v>
      </c>
      <c r="B744" s="64" t="s">
        <v>97</v>
      </c>
      <c r="C744" s="64" t="s">
        <v>215</v>
      </c>
      <c r="D744" s="65" t="s">
        <v>216</v>
      </c>
      <c r="E744" s="66">
        <v>2</v>
      </c>
      <c r="F744" s="66">
        <v>1</v>
      </c>
      <c r="G744" s="66">
        <v>0</v>
      </c>
      <c r="H744" s="66">
        <f t="shared" si="9"/>
        <v>3</v>
      </c>
    </row>
    <row r="745" spans="1:8" x14ac:dyDescent="0.3">
      <c r="A745" s="64">
        <v>16</v>
      </c>
      <c r="B745" s="64" t="s">
        <v>97</v>
      </c>
      <c r="C745" s="64" t="s">
        <v>217</v>
      </c>
      <c r="D745" s="65" t="s">
        <v>218</v>
      </c>
      <c r="E745" s="66">
        <v>0</v>
      </c>
      <c r="F745" s="66">
        <v>1</v>
      </c>
      <c r="G745" s="66">
        <v>0</v>
      </c>
      <c r="H745" s="66">
        <f t="shared" si="9"/>
        <v>1</v>
      </c>
    </row>
    <row r="746" spans="1:8" x14ac:dyDescent="0.3">
      <c r="A746" s="64">
        <v>16</v>
      </c>
      <c r="B746" s="64" t="s">
        <v>97</v>
      </c>
      <c r="C746" s="64" t="s">
        <v>219</v>
      </c>
      <c r="D746" s="65" t="s">
        <v>220</v>
      </c>
      <c r="E746" s="66">
        <v>1</v>
      </c>
      <c r="F746" s="66">
        <v>4</v>
      </c>
      <c r="G746" s="66">
        <v>1</v>
      </c>
      <c r="H746" s="66">
        <f t="shared" si="9"/>
        <v>6</v>
      </c>
    </row>
    <row r="747" spans="1:8" x14ac:dyDescent="0.3">
      <c r="A747" s="64">
        <v>16</v>
      </c>
      <c r="B747" s="64" t="s">
        <v>97</v>
      </c>
      <c r="C747" s="64" t="s">
        <v>223</v>
      </c>
      <c r="D747" s="65" t="s">
        <v>224</v>
      </c>
      <c r="E747" s="66">
        <v>4</v>
      </c>
      <c r="F747" s="66">
        <v>3</v>
      </c>
      <c r="G747" s="66">
        <v>0</v>
      </c>
      <c r="H747" s="66">
        <f t="shared" si="9"/>
        <v>7</v>
      </c>
    </row>
    <row r="748" spans="1:8" x14ac:dyDescent="0.3">
      <c r="A748" s="64">
        <v>16</v>
      </c>
      <c r="B748" s="64" t="s">
        <v>97</v>
      </c>
      <c r="C748" s="64" t="s">
        <v>225</v>
      </c>
      <c r="D748" s="65" t="s">
        <v>226</v>
      </c>
      <c r="E748" s="66">
        <v>0</v>
      </c>
      <c r="F748" s="66">
        <v>1</v>
      </c>
      <c r="G748" s="66">
        <v>0</v>
      </c>
      <c r="H748" s="66">
        <f t="shared" si="9"/>
        <v>1</v>
      </c>
    </row>
    <row r="749" spans="1:8" x14ac:dyDescent="0.3">
      <c r="A749" s="64">
        <v>16</v>
      </c>
      <c r="B749" s="64" t="s">
        <v>97</v>
      </c>
      <c r="C749" s="64" t="s">
        <v>227</v>
      </c>
      <c r="D749" s="65" t="s">
        <v>228</v>
      </c>
      <c r="E749" s="66">
        <v>0</v>
      </c>
      <c r="F749" s="66">
        <v>4</v>
      </c>
      <c r="G749" s="66">
        <v>10</v>
      </c>
      <c r="H749" s="66">
        <f t="shared" si="9"/>
        <v>14</v>
      </c>
    </row>
    <row r="750" spans="1:8" x14ac:dyDescent="0.3">
      <c r="A750" s="64">
        <v>16</v>
      </c>
      <c r="B750" s="64" t="s">
        <v>97</v>
      </c>
      <c r="C750" s="64" t="s">
        <v>229</v>
      </c>
      <c r="D750" s="65" t="s">
        <v>230</v>
      </c>
      <c r="E750" s="66">
        <v>0</v>
      </c>
      <c r="F750" s="66">
        <v>0</v>
      </c>
      <c r="G750" s="66">
        <v>2</v>
      </c>
      <c r="H750" s="66">
        <f t="shared" si="9"/>
        <v>2</v>
      </c>
    </row>
    <row r="751" spans="1:8" x14ac:dyDescent="0.3">
      <c r="A751" s="64">
        <v>16</v>
      </c>
      <c r="B751" s="64" t="s">
        <v>97</v>
      </c>
      <c r="C751" s="64" t="s">
        <v>233</v>
      </c>
      <c r="D751" s="65" t="s">
        <v>234</v>
      </c>
      <c r="E751" s="66">
        <v>0</v>
      </c>
      <c r="F751" s="66">
        <v>0</v>
      </c>
      <c r="G751" s="66">
        <v>2</v>
      </c>
      <c r="H751" s="66">
        <f t="shared" si="9"/>
        <v>2</v>
      </c>
    </row>
    <row r="752" spans="1:8" x14ac:dyDescent="0.3">
      <c r="A752" s="64">
        <v>16</v>
      </c>
      <c r="B752" s="64" t="s">
        <v>97</v>
      </c>
      <c r="C752" s="64" t="s">
        <v>235</v>
      </c>
      <c r="D752" s="65" t="s">
        <v>236</v>
      </c>
      <c r="E752" s="66">
        <v>0</v>
      </c>
      <c r="F752" s="66">
        <v>0</v>
      </c>
      <c r="G752" s="66">
        <v>3</v>
      </c>
      <c r="H752" s="66">
        <f t="shared" si="9"/>
        <v>3</v>
      </c>
    </row>
    <row r="753" spans="1:8" x14ac:dyDescent="0.3">
      <c r="A753" s="64">
        <v>16</v>
      </c>
      <c r="B753" s="64" t="s">
        <v>97</v>
      </c>
      <c r="C753" s="64" t="s">
        <v>237</v>
      </c>
      <c r="D753" s="65" t="s">
        <v>238</v>
      </c>
      <c r="E753" s="66">
        <v>0</v>
      </c>
      <c r="F753" s="66">
        <v>0</v>
      </c>
      <c r="G753" s="66">
        <v>1</v>
      </c>
      <c r="H753" s="66">
        <f t="shared" si="9"/>
        <v>1</v>
      </c>
    </row>
    <row r="754" spans="1:8" x14ac:dyDescent="0.3">
      <c r="A754" s="64">
        <v>16</v>
      </c>
      <c r="B754" s="64" t="s">
        <v>97</v>
      </c>
      <c r="C754" s="64" t="s">
        <v>239</v>
      </c>
      <c r="D754" s="65" t="s">
        <v>240</v>
      </c>
      <c r="E754" s="66">
        <v>1</v>
      </c>
      <c r="F754" s="66">
        <v>3</v>
      </c>
      <c r="G754" s="66">
        <v>5</v>
      </c>
      <c r="H754" s="66">
        <f t="shared" si="9"/>
        <v>9</v>
      </c>
    </row>
    <row r="755" spans="1:8" x14ac:dyDescent="0.3">
      <c r="A755" s="64">
        <v>16</v>
      </c>
      <c r="B755" s="64" t="s">
        <v>97</v>
      </c>
      <c r="C755" s="64" t="s">
        <v>241</v>
      </c>
      <c r="D755" s="65" t="s">
        <v>242</v>
      </c>
      <c r="E755" s="66">
        <v>1</v>
      </c>
      <c r="F755" s="66">
        <v>6</v>
      </c>
      <c r="G755" s="66">
        <v>2</v>
      </c>
      <c r="H755" s="66">
        <f t="shared" si="9"/>
        <v>9</v>
      </c>
    </row>
    <row r="756" spans="1:8" x14ac:dyDescent="0.3">
      <c r="A756" s="64">
        <v>16</v>
      </c>
      <c r="B756" s="64" t="s">
        <v>97</v>
      </c>
      <c r="C756" s="64" t="s">
        <v>243</v>
      </c>
      <c r="D756" s="65" t="s">
        <v>244</v>
      </c>
      <c r="E756" s="66">
        <v>0</v>
      </c>
      <c r="F756" s="66">
        <v>0</v>
      </c>
      <c r="G756" s="66">
        <v>2</v>
      </c>
      <c r="H756" s="66">
        <f t="shared" si="9"/>
        <v>2</v>
      </c>
    </row>
    <row r="757" spans="1:8" x14ac:dyDescent="0.3">
      <c r="A757" s="64">
        <v>16</v>
      </c>
      <c r="B757" s="64" t="s">
        <v>97</v>
      </c>
      <c r="C757" s="64" t="s">
        <v>247</v>
      </c>
      <c r="D757" s="65" t="s">
        <v>248</v>
      </c>
      <c r="E757" s="66">
        <v>2</v>
      </c>
      <c r="F757" s="66">
        <v>11</v>
      </c>
      <c r="G757" s="66">
        <v>6</v>
      </c>
      <c r="H757" s="66">
        <f t="shared" si="9"/>
        <v>19</v>
      </c>
    </row>
    <row r="758" spans="1:8" x14ac:dyDescent="0.3">
      <c r="A758" s="64">
        <v>16</v>
      </c>
      <c r="B758" s="64" t="s">
        <v>97</v>
      </c>
      <c r="C758" s="64" t="s">
        <v>249</v>
      </c>
      <c r="D758" s="65" t="s">
        <v>250</v>
      </c>
      <c r="E758" s="66">
        <v>0</v>
      </c>
      <c r="F758" s="66">
        <v>0</v>
      </c>
      <c r="G758" s="66">
        <v>7</v>
      </c>
      <c r="H758" s="66">
        <f t="shared" si="9"/>
        <v>7</v>
      </c>
    </row>
    <row r="759" spans="1:8" x14ac:dyDescent="0.3">
      <c r="A759" s="64">
        <v>16</v>
      </c>
      <c r="B759" s="64" t="s">
        <v>97</v>
      </c>
      <c r="C759" s="64" t="s">
        <v>251</v>
      </c>
      <c r="D759" s="65" t="s">
        <v>252</v>
      </c>
      <c r="E759" s="66">
        <v>0</v>
      </c>
      <c r="F759" s="66">
        <v>6</v>
      </c>
      <c r="G759" s="66">
        <v>29</v>
      </c>
      <c r="H759" s="66">
        <f t="shared" si="9"/>
        <v>35</v>
      </c>
    </row>
    <row r="760" spans="1:8" x14ac:dyDescent="0.3">
      <c r="A760" s="64">
        <v>16</v>
      </c>
      <c r="B760" s="64" t="s">
        <v>97</v>
      </c>
      <c r="C760" s="64" t="s">
        <v>253</v>
      </c>
      <c r="D760" s="65" t="s">
        <v>254</v>
      </c>
      <c r="E760" s="66">
        <v>1</v>
      </c>
      <c r="F760" s="66">
        <v>2</v>
      </c>
      <c r="G760" s="66">
        <v>0</v>
      </c>
      <c r="H760" s="66">
        <f t="shared" si="9"/>
        <v>3</v>
      </c>
    </row>
    <row r="761" spans="1:8" x14ac:dyDescent="0.3">
      <c r="A761" s="64">
        <v>16</v>
      </c>
      <c r="B761" s="64" t="s">
        <v>97</v>
      </c>
      <c r="C761" s="64" t="s">
        <v>259</v>
      </c>
      <c r="D761" s="65" t="s">
        <v>260</v>
      </c>
      <c r="E761" s="66">
        <v>0</v>
      </c>
      <c r="F761" s="66">
        <v>1</v>
      </c>
      <c r="G761" s="66">
        <v>0</v>
      </c>
      <c r="H761" s="66">
        <f t="shared" si="9"/>
        <v>1</v>
      </c>
    </row>
    <row r="762" spans="1:8" x14ac:dyDescent="0.3">
      <c r="A762" s="64">
        <v>16</v>
      </c>
      <c r="B762" s="64" t="s">
        <v>97</v>
      </c>
      <c r="C762" s="64" t="s">
        <v>271</v>
      </c>
      <c r="D762" s="65" t="s">
        <v>272</v>
      </c>
      <c r="E762" s="66">
        <v>3</v>
      </c>
      <c r="F762" s="66">
        <v>1</v>
      </c>
      <c r="G762" s="66">
        <v>2</v>
      </c>
      <c r="H762" s="66">
        <f t="shared" si="9"/>
        <v>6</v>
      </c>
    </row>
    <row r="763" spans="1:8" x14ac:dyDescent="0.3">
      <c r="A763" s="64">
        <v>16</v>
      </c>
      <c r="B763" s="64" t="s">
        <v>97</v>
      </c>
      <c r="C763" s="64" t="s">
        <v>275</v>
      </c>
      <c r="D763" s="65" t="s">
        <v>276</v>
      </c>
      <c r="E763" s="66">
        <v>0</v>
      </c>
      <c r="F763" s="66">
        <v>1</v>
      </c>
      <c r="G763" s="66">
        <v>0</v>
      </c>
      <c r="H763" s="66">
        <f t="shared" si="9"/>
        <v>1</v>
      </c>
    </row>
    <row r="764" spans="1:8" x14ac:dyDescent="0.3">
      <c r="A764" s="64">
        <v>16</v>
      </c>
      <c r="B764" s="64" t="s">
        <v>97</v>
      </c>
      <c r="C764" s="64" t="s">
        <v>279</v>
      </c>
      <c r="D764" s="65" t="s">
        <v>280</v>
      </c>
      <c r="E764" s="66">
        <v>0</v>
      </c>
      <c r="F764" s="66">
        <v>0</v>
      </c>
      <c r="G764" s="66">
        <v>1</v>
      </c>
      <c r="H764" s="66">
        <f t="shared" si="9"/>
        <v>1</v>
      </c>
    </row>
    <row r="765" spans="1:8" x14ac:dyDescent="0.3">
      <c r="A765" s="64">
        <v>16</v>
      </c>
      <c r="B765" s="64" t="s">
        <v>97</v>
      </c>
      <c r="C765" s="64" t="s">
        <v>283</v>
      </c>
      <c r="D765" s="65" t="s">
        <v>284</v>
      </c>
      <c r="E765" s="66">
        <v>0</v>
      </c>
      <c r="F765" s="66">
        <v>5</v>
      </c>
      <c r="G765" s="66">
        <v>1</v>
      </c>
      <c r="H765" s="66">
        <f t="shared" si="9"/>
        <v>6</v>
      </c>
    </row>
    <row r="766" spans="1:8" x14ac:dyDescent="0.3">
      <c r="A766" s="64">
        <v>16</v>
      </c>
      <c r="B766" s="64" t="s">
        <v>97</v>
      </c>
      <c r="C766" s="64" t="s">
        <v>285</v>
      </c>
      <c r="D766" s="65" t="s">
        <v>286</v>
      </c>
      <c r="E766" s="66">
        <v>1</v>
      </c>
      <c r="F766" s="66">
        <v>0</v>
      </c>
      <c r="G766" s="66">
        <v>30</v>
      </c>
      <c r="H766" s="66">
        <f t="shared" ref="H766:H829" si="10">SUM(E766:G766)</f>
        <v>31</v>
      </c>
    </row>
    <row r="767" spans="1:8" x14ac:dyDescent="0.3">
      <c r="A767" s="64">
        <v>16</v>
      </c>
      <c r="B767" s="64" t="s">
        <v>97</v>
      </c>
      <c r="C767" s="64" t="s">
        <v>289</v>
      </c>
      <c r="D767" s="65" t="s">
        <v>290</v>
      </c>
      <c r="E767" s="66">
        <v>0</v>
      </c>
      <c r="F767" s="66">
        <v>1</v>
      </c>
      <c r="G767" s="66">
        <v>1</v>
      </c>
      <c r="H767" s="66">
        <f t="shared" si="10"/>
        <v>2</v>
      </c>
    </row>
    <row r="768" spans="1:8" x14ac:dyDescent="0.3">
      <c r="A768" s="64">
        <v>16</v>
      </c>
      <c r="B768" s="64" t="s">
        <v>97</v>
      </c>
      <c r="C768" s="64" t="s">
        <v>291</v>
      </c>
      <c r="D768" s="65" t="s">
        <v>292</v>
      </c>
      <c r="E768" s="66">
        <v>0</v>
      </c>
      <c r="F768" s="66">
        <v>1</v>
      </c>
      <c r="G768" s="66">
        <v>0</v>
      </c>
      <c r="H768" s="66">
        <f t="shared" si="10"/>
        <v>1</v>
      </c>
    </row>
    <row r="769" spans="1:8" x14ac:dyDescent="0.3">
      <c r="A769" s="64">
        <v>16</v>
      </c>
      <c r="B769" s="64" t="s">
        <v>97</v>
      </c>
      <c r="C769" s="64" t="s">
        <v>293</v>
      </c>
      <c r="D769" s="65" t="s">
        <v>294</v>
      </c>
      <c r="E769" s="66">
        <v>2</v>
      </c>
      <c r="F769" s="66">
        <v>5</v>
      </c>
      <c r="G769" s="66">
        <v>0</v>
      </c>
      <c r="H769" s="66">
        <f t="shared" si="10"/>
        <v>7</v>
      </c>
    </row>
    <row r="770" spans="1:8" x14ac:dyDescent="0.3">
      <c r="A770" s="64">
        <v>16</v>
      </c>
      <c r="B770" s="64" t="s">
        <v>97</v>
      </c>
      <c r="C770" s="64" t="s">
        <v>295</v>
      </c>
      <c r="D770" s="65" t="s">
        <v>296</v>
      </c>
      <c r="E770" s="66">
        <v>2</v>
      </c>
      <c r="F770" s="66">
        <v>0</v>
      </c>
      <c r="G770" s="66">
        <v>0</v>
      </c>
      <c r="H770" s="66">
        <f t="shared" si="10"/>
        <v>2</v>
      </c>
    </row>
    <row r="771" spans="1:8" x14ac:dyDescent="0.3">
      <c r="A771" s="64">
        <v>16</v>
      </c>
      <c r="B771" s="64" t="s">
        <v>97</v>
      </c>
      <c r="C771" s="64" t="s">
        <v>297</v>
      </c>
      <c r="D771" s="65" t="s">
        <v>298</v>
      </c>
      <c r="E771" s="66">
        <v>2</v>
      </c>
      <c r="F771" s="66">
        <v>5</v>
      </c>
      <c r="G771" s="66">
        <v>1</v>
      </c>
      <c r="H771" s="66">
        <f t="shared" si="10"/>
        <v>8</v>
      </c>
    </row>
    <row r="772" spans="1:8" x14ac:dyDescent="0.3">
      <c r="A772" s="64">
        <v>16</v>
      </c>
      <c r="B772" s="64" t="s">
        <v>97</v>
      </c>
      <c r="C772" s="64" t="s">
        <v>299</v>
      </c>
      <c r="D772" s="65" t="s">
        <v>300</v>
      </c>
      <c r="E772" s="66">
        <v>1</v>
      </c>
      <c r="F772" s="66">
        <v>1</v>
      </c>
      <c r="G772" s="66">
        <v>0</v>
      </c>
      <c r="H772" s="66">
        <f t="shared" si="10"/>
        <v>2</v>
      </c>
    </row>
    <row r="773" spans="1:8" x14ac:dyDescent="0.3">
      <c r="A773" s="64">
        <v>16</v>
      </c>
      <c r="B773" s="64" t="s">
        <v>97</v>
      </c>
      <c r="C773" s="64" t="s">
        <v>301</v>
      </c>
      <c r="D773" s="65" t="s">
        <v>302</v>
      </c>
      <c r="E773" s="66">
        <v>3</v>
      </c>
      <c r="F773" s="66">
        <v>0</v>
      </c>
      <c r="G773" s="66">
        <v>0</v>
      </c>
      <c r="H773" s="66">
        <f t="shared" si="10"/>
        <v>3</v>
      </c>
    </row>
    <row r="774" spans="1:8" x14ac:dyDescent="0.3">
      <c r="A774" s="64">
        <v>16</v>
      </c>
      <c r="B774" s="64" t="s">
        <v>97</v>
      </c>
      <c r="C774" s="64" t="s">
        <v>303</v>
      </c>
      <c r="D774" s="65" t="s">
        <v>304</v>
      </c>
      <c r="E774" s="66">
        <v>1</v>
      </c>
      <c r="F774" s="66">
        <v>15</v>
      </c>
      <c r="G774" s="66">
        <v>6</v>
      </c>
      <c r="H774" s="66">
        <f t="shared" si="10"/>
        <v>22</v>
      </c>
    </row>
    <row r="775" spans="1:8" x14ac:dyDescent="0.3">
      <c r="A775" s="64">
        <v>16</v>
      </c>
      <c r="B775" s="64" t="s">
        <v>97</v>
      </c>
      <c r="C775" s="64" t="s">
        <v>305</v>
      </c>
      <c r="D775" s="65" t="s">
        <v>306</v>
      </c>
      <c r="E775" s="66">
        <v>0</v>
      </c>
      <c r="F775" s="66">
        <v>4</v>
      </c>
      <c r="G775" s="66">
        <v>3</v>
      </c>
      <c r="H775" s="66">
        <f t="shared" si="10"/>
        <v>7</v>
      </c>
    </row>
    <row r="776" spans="1:8" x14ac:dyDescent="0.3">
      <c r="A776" s="64">
        <v>16</v>
      </c>
      <c r="B776" s="64" t="s">
        <v>97</v>
      </c>
      <c r="C776" s="64" t="s">
        <v>307</v>
      </c>
      <c r="D776" s="65" t="s">
        <v>308</v>
      </c>
      <c r="E776" s="66">
        <v>1</v>
      </c>
      <c r="F776" s="66">
        <v>4</v>
      </c>
      <c r="G776" s="66">
        <v>1</v>
      </c>
      <c r="H776" s="66">
        <f t="shared" si="10"/>
        <v>6</v>
      </c>
    </row>
    <row r="777" spans="1:8" x14ac:dyDescent="0.3">
      <c r="A777" s="64">
        <v>16</v>
      </c>
      <c r="B777" s="64" t="s">
        <v>97</v>
      </c>
      <c r="C777" s="64" t="s">
        <v>309</v>
      </c>
      <c r="D777" s="65" t="s">
        <v>310</v>
      </c>
      <c r="E777" s="66">
        <v>0</v>
      </c>
      <c r="F777" s="66">
        <v>1</v>
      </c>
      <c r="G777" s="66">
        <v>0</v>
      </c>
      <c r="H777" s="66">
        <f t="shared" si="10"/>
        <v>1</v>
      </c>
    </row>
    <row r="778" spans="1:8" x14ac:dyDescent="0.3">
      <c r="A778" s="64">
        <v>16</v>
      </c>
      <c r="B778" s="64" t="s">
        <v>97</v>
      </c>
      <c r="C778" s="64" t="s">
        <v>311</v>
      </c>
      <c r="D778" s="65" t="s">
        <v>312</v>
      </c>
      <c r="E778" s="66">
        <v>0</v>
      </c>
      <c r="F778" s="66">
        <v>1</v>
      </c>
      <c r="G778" s="66">
        <v>0</v>
      </c>
      <c r="H778" s="66">
        <f t="shared" si="10"/>
        <v>1</v>
      </c>
    </row>
    <row r="779" spans="1:8" x14ac:dyDescent="0.3">
      <c r="A779" s="64">
        <v>16</v>
      </c>
      <c r="B779" s="64" t="s">
        <v>97</v>
      </c>
      <c r="C779" s="64" t="s">
        <v>315</v>
      </c>
      <c r="D779" s="65" t="s">
        <v>316</v>
      </c>
      <c r="E779" s="66">
        <v>2</v>
      </c>
      <c r="F779" s="66">
        <v>3</v>
      </c>
      <c r="G779" s="66">
        <v>0</v>
      </c>
      <c r="H779" s="66">
        <f t="shared" si="10"/>
        <v>5</v>
      </c>
    </row>
    <row r="780" spans="1:8" x14ac:dyDescent="0.3">
      <c r="A780" s="64">
        <v>16</v>
      </c>
      <c r="B780" s="64" t="s">
        <v>97</v>
      </c>
      <c r="C780" s="64" t="s">
        <v>317</v>
      </c>
      <c r="D780" s="65" t="s">
        <v>318</v>
      </c>
      <c r="E780" s="66">
        <v>1</v>
      </c>
      <c r="F780" s="66">
        <v>4</v>
      </c>
      <c r="G780" s="66">
        <v>0</v>
      </c>
      <c r="H780" s="66">
        <f t="shared" si="10"/>
        <v>5</v>
      </c>
    </row>
    <row r="781" spans="1:8" x14ac:dyDescent="0.3">
      <c r="A781" s="64">
        <v>16</v>
      </c>
      <c r="B781" s="64" t="s">
        <v>97</v>
      </c>
      <c r="C781" s="64" t="s">
        <v>319</v>
      </c>
      <c r="D781" s="65" t="s">
        <v>320</v>
      </c>
      <c r="E781" s="66">
        <v>0</v>
      </c>
      <c r="F781" s="66">
        <v>1</v>
      </c>
      <c r="G781" s="66">
        <v>0</v>
      </c>
      <c r="H781" s="66">
        <f t="shared" si="10"/>
        <v>1</v>
      </c>
    </row>
    <row r="782" spans="1:8" x14ac:dyDescent="0.3">
      <c r="A782" s="64">
        <v>16</v>
      </c>
      <c r="B782" s="64" t="s">
        <v>97</v>
      </c>
      <c r="C782" s="64" t="s">
        <v>321</v>
      </c>
      <c r="D782" s="65" t="s">
        <v>322</v>
      </c>
      <c r="E782" s="66">
        <v>0</v>
      </c>
      <c r="F782" s="66">
        <v>3</v>
      </c>
      <c r="G782" s="66">
        <v>0</v>
      </c>
      <c r="H782" s="66">
        <f t="shared" si="10"/>
        <v>3</v>
      </c>
    </row>
    <row r="783" spans="1:8" x14ac:dyDescent="0.3">
      <c r="A783" s="64">
        <v>16</v>
      </c>
      <c r="B783" s="64" t="s">
        <v>97</v>
      </c>
      <c r="C783" s="64" t="s">
        <v>323</v>
      </c>
      <c r="D783" s="65" t="s">
        <v>324</v>
      </c>
      <c r="E783" s="66">
        <v>0</v>
      </c>
      <c r="F783" s="66">
        <v>1</v>
      </c>
      <c r="G783" s="66">
        <v>0</v>
      </c>
      <c r="H783" s="66">
        <f t="shared" si="10"/>
        <v>1</v>
      </c>
    </row>
    <row r="784" spans="1:8" x14ac:dyDescent="0.3">
      <c r="A784" s="64">
        <v>16</v>
      </c>
      <c r="B784" s="64" t="s">
        <v>97</v>
      </c>
      <c r="C784" s="64" t="s">
        <v>325</v>
      </c>
      <c r="D784" s="65" t="s">
        <v>326</v>
      </c>
      <c r="E784" s="66">
        <v>0</v>
      </c>
      <c r="F784" s="66">
        <v>0</v>
      </c>
      <c r="G784" s="66">
        <v>3</v>
      </c>
      <c r="H784" s="66">
        <f t="shared" si="10"/>
        <v>3</v>
      </c>
    </row>
    <row r="785" spans="1:8" x14ac:dyDescent="0.3">
      <c r="A785" s="64">
        <v>16</v>
      </c>
      <c r="B785" s="64" t="s">
        <v>97</v>
      </c>
      <c r="C785" s="64" t="s">
        <v>333</v>
      </c>
      <c r="D785" s="65" t="s">
        <v>334</v>
      </c>
      <c r="E785" s="66">
        <v>3</v>
      </c>
      <c r="F785" s="66">
        <v>2</v>
      </c>
      <c r="G785" s="66">
        <v>3</v>
      </c>
      <c r="H785" s="66">
        <f t="shared" si="10"/>
        <v>8</v>
      </c>
    </row>
    <row r="786" spans="1:8" x14ac:dyDescent="0.3">
      <c r="A786" s="64">
        <v>16</v>
      </c>
      <c r="B786" s="64" t="s">
        <v>97</v>
      </c>
      <c r="C786" s="64" t="s">
        <v>335</v>
      </c>
      <c r="D786" s="65" t="s">
        <v>336</v>
      </c>
      <c r="E786" s="66">
        <v>0</v>
      </c>
      <c r="F786" s="66">
        <v>1</v>
      </c>
      <c r="G786" s="66">
        <v>0</v>
      </c>
      <c r="H786" s="66">
        <f t="shared" si="10"/>
        <v>1</v>
      </c>
    </row>
    <row r="787" spans="1:8" x14ac:dyDescent="0.3">
      <c r="A787" s="64">
        <v>16</v>
      </c>
      <c r="B787" s="64" t="s">
        <v>97</v>
      </c>
      <c r="C787" s="64" t="s">
        <v>337</v>
      </c>
      <c r="D787" s="65" t="s">
        <v>338</v>
      </c>
      <c r="E787" s="66">
        <v>1</v>
      </c>
      <c r="F787" s="66">
        <v>0</v>
      </c>
      <c r="G787" s="66">
        <v>1</v>
      </c>
      <c r="H787" s="66">
        <f t="shared" si="10"/>
        <v>2</v>
      </c>
    </row>
    <row r="788" spans="1:8" x14ac:dyDescent="0.3">
      <c r="A788" s="64">
        <v>16</v>
      </c>
      <c r="B788" s="64" t="s">
        <v>97</v>
      </c>
      <c r="C788" s="64" t="s">
        <v>339</v>
      </c>
      <c r="D788" s="65" t="s">
        <v>340</v>
      </c>
      <c r="E788" s="66">
        <v>1</v>
      </c>
      <c r="F788" s="66">
        <v>7</v>
      </c>
      <c r="G788" s="66">
        <v>13</v>
      </c>
      <c r="H788" s="66">
        <f t="shared" si="10"/>
        <v>21</v>
      </c>
    </row>
    <row r="789" spans="1:8" x14ac:dyDescent="0.3">
      <c r="A789" s="64">
        <v>16</v>
      </c>
      <c r="B789" s="64" t="s">
        <v>97</v>
      </c>
      <c r="C789" s="64" t="s">
        <v>341</v>
      </c>
      <c r="D789" s="65" t="s">
        <v>342</v>
      </c>
      <c r="E789" s="66">
        <v>18</v>
      </c>
      <c r="F789" s="66">
        <v>30</v>
      </c>
      <c r="G789" s="66">
        <v>12</v>
      </c>
      <c r="H789" s="66">
        <f t="shared" si="10"/>
        <v>60</v>
      </c>
    </row>
    <row r="790" spans="1:8" x14ac:dyDescent="0.3">
      <c r="A790" s="64">
        <v>16</v>
      </c>
      <c r="B790" s="64" t="s">
        <v>97</v>
      </c>
      <c r="C790" s="64" t="s">
        <v>343</v>
      </c>
      <c r="D790" s="65" t="s">
        <v>344</v>
      </c>
      <c r="E790" s="66">
        <v>0</v>
      </c>
      <c r="F790" s="66">
        <v>2</v>
      </c>
      <c r="G790" s="66">
        <v>1</v>
      </c>
      <c r="H790" s="66">
        <f t="shared" si="10"/>
        <v>3</v>
      </c>
    </row>
    <row r="791" spans="1:8" x14ac:dyDescent="0.3">
      <c r="A791" s="64">
        <v>16</v>
      </c>
      <c r="B791" s="64" t="s">
        <v>97</v>
      </c>
      <c r="C791" s="64" t="s">
        <v>347</v>
      </c>
      <c r="D791" s="65" t="s">
        <v>348</v>
      </c>
      <c r="E791" s="66">
        <v>2</v>
      </c>
      <c r="F791" s="66">
        <v>0</v>
      </c>
      <c r="G791" s="66">
        <v>0</v>
      </c>
      <c r="H791" s="66">
        <f t="shared" si="10"/>
        <v>2</v>
      </c>
    </row>
    <row r="792" spans="1:8" x14ac:dyDescent="0.3">
      <c r="A792" s="64">
        <v>16</v>
      </c>
      <c r="B792" s="64" t="s">
        <v>97</v>
      </c>
      <c r="C792" s="64" t="s">
        <v>349</v>
      </c>
      <c r="D792" s="65" t="s">
        <v>350</v>
      </c>
      <c r="E792" s="66">
        <v>0</v>
      </c>
      <c r="F792" s="66">
        <v>1</v>
      </c>
      <c r="G792" s="66">
        <v>0</v>
      </c>
      <c r="H792" s="66">
        <f t="shared" si="10"/>
        <v>1</v>
      </c>
    </row>
    <row r="793" spans="1:8" x14ac:dyDescent="0.3">
      <c r="A793" s="64">
        <v>16</v>
      </c>
      <c r="B793" s="64" t="s">
        <v>97</v>
      </c>
      <c r="C793" s="64" t="s">
        <v>351</v>
      </c>
      <c r="D793" s="65" t="s">
        <v>352</v>
      </c>
      <c r="E793" s="66">
        <v>1</v>
      </c>
      <c r="F793" s="66">
        <v>0</v>
      </c>
      <c r="G793" s="66">
        <v>0</v>
      </c>
      <c r="H793" s="66">
        <f t="shared" si="10"/>
        <v>1</v>
      </c>
    </row>
    <row r="794" spans="1:8" x14ac:dyDescent="0.3">
      <c r="A794" s="64">
        <v>17</v>
      </c>
      <c r="B794" s="64" t="s">
        <v>98</v>
      </c>
      <c r="C794" s="64" t="s">
        <v>201</v>
      </c>
      <c r="D794" s="65" t="s">
        <v>202</v>
      </c>
      <c r="E794" s="66">
        <v>9</v>
      </c>
      <c r="F794" s="66">
        <v>3</v>
      </c>
      <c r="G794" s="66">
        <v>0</v>
      </c>
      <c r="H794" s="66">
        <f t="shared" si="10"/>
        <v>12</v>
      </c>
    </row>
    <row r="795" spans="1:8" x14ac:dyDescent="0.3">
      <c r="A795" s="64">
        <v>17</v>
      </c>
      <c r="B795" s="64" t="s">
        <v>98</v>
      </c>
      <c r="C795" s="64" t="s">
        <v>205</v>
      </c>
      <c r="D795" s="65" t="s">
        <v>206</v>
      </c>
      <c r="E795" s="66">
        <v>1</v>
      </c>
      <c r="F795" s="66">
        <v>0</v>
      </c>
      <c r="G795" s="66">
        <v>0</v>
      </c>
      <c r="H795" s="66">
        <f t="shared" si="10"/>
        <v>1</v>
      </c>
    </row>
    <row r="796" spans="1:8" x14ac:dyDescent="0.3">
      <c r="A796" s="64">
        <v>17</v>
      </c>
      <c r="B796" s="64" t="s">
        <v>98</v>
      </c>
      <c r="C796" s="64" t="s">
        <v>207</v>
      </c>
      <c r="D796" s="65" t="s">
        <v>208</v>
      </c>
      <c r="E796" s="66">
        <v>1</v>
      </c>
      <c r="F796" s="66">
        <v>1</v>
      </c>
      <c r="G796" s="66">
        <v>1</v>
      </c>
      <c r="H796" s="66">
        <f t="shared" si="10"/>
        <v>3</v>
      </c>
    </row>
    <row r="797" spans="1:8" x14ac:dyDescent="0.3">
      <c r="A797" s="64">
        <v>17</v>
      </c>
      <c r="B797" s="64" t="s">
        <v>98</v>
      </c>
      <c r="C797" s="64" t="s">
        <v>209</v>
      </c>
      <c r="D797" s="65" t="s">
        <v>210</v>
      </c>
      <c r="E797" s="66">
        <v>1</v>
      </c>
      <c r="F797" s="66">
        <v>4</v>
      </c>
      <c r="G797" s="66">
        <v>0</v>
      </c>
      <c r="H797" s="66">
        <f t="shared" si="10"/>
        <v>5</v>
      </c>
    </row>
    <row r="798" spans="1:8" x14ac:dyDescent="0.3">
      <c r="A798" s="64">
        <v>17</v>
      </c>
      <c r="B798" s="64" t="s">
        <v>98</v>
      </c>
      <c r="C798" s="64" t="s">
        <v>211</v>
      </c>
      <c r="D798" s="65" t="s">
        <v>212</v>
      </c>
      <c r="E798" s="66">
        <v>1</v>
      </c>
      <c r="F798" s="66">
        <v>2</v>
      </c>
      <c r="G798" s="66">
        <v>0</v>
      </c>
      <c r="H798" s="66">
        <f t="shared" si="10"/>
        <v>3</v>
      </c>
    </row>
    <row r="799" spans="1:8" x14ac:dyDescent="0.3">
      <c r="A799" s="64">
        <v>17</v>
      </c>
      <c r="B799" s="64" t="s">
        <v>98</v>
      </c>
      <c r="C799" s="64" t="s">
        <v>213</v>
      </c>
      <c r="D799" s="65" t="s">
        <v>214</v>
      </c>
      <c r="E799" s="66">
        <v>2</v>
      </c>
      <c r="F799" s="66">
        <v>3</v>
      </c>
      <c r="G799" s="66">
        <v>0</v>
      </c>
      <c r="H799" s="66">
        <f t="shared" si="10"/>
        <v>5</v>
      </c>
    </row>
    <row r="800" spans="1:8" x14ac:dyDescent="0.3">
      <c r="A800" s="64">
        <v>17</v>
      </c>
      <c r="B800" s="64" t="s">
        <v>98</v>
      </c>
      <c r="C800" s="64" t="s">
        <v>215</v>
      </c>
      <c r="D800" s="65" t="s">
        <v>216</v>
      </c>
      <c r="E800" s="66">
        <v>6</v>
      </c>
      <c r="F800" s="66">
        <v>8</v>
      </c>
      <c r="G800" s="66">
        <v>0</v>
      </c>
      <c r="H800" s="66">
        <f t="shared" si="10"/>
        <v>14</v>
      </c>
    </row>
    <row r="801" spans="1:8" x14ac:dyDescent="0.3">
      <c r="A801" s="64">
        <v>17</v>
      </c>
      <c r="B801" s="64" t="s">
        <v>98</v>
      </c>
      <c r="C801" s="64" t="s">
        <v>217</v>
      </c>
      <c r="D801" s="65" t="s">
        <v>218</v>
      </c>
      <c r="E801" s="66">
        <v>0</v>
      </c>
      <c r="F801" s="66">
        <v>2</v>
      </c>
      <c r="G801" s="66">
        <v>0</v>
      </c>
      <c r="H801" s="66">
        <f t="shared" si="10"/>
        <v>2</v>
      </c>
    </row>
    <row r="802" spans="1:8" x14ac:dyDescent="0.3">
      <c r="A802" s="64">
        <v>17</v>
      </c>
      <c r="B802" s="64" t="s">
        <v>98</v>
      </c>
      <c r="C802" s="64" t="s">
        <v>219</v>
      </c>
      <c r="D802" s="65" t="s">
        <v>220</v>
      </c>
      <c r="E802" s="66">
        <v>2</v>
      </c>
      <c r="F802" s="66">
        <v>7</v>
      </c>
      <c r="G802" s="66">
        <v>0</v>
      </c>
      <c r="H802" s="66">
        <f t="shared" si="10"/>
        <v>9</v>
      </c>
    </row>
    <row r="803" spans="1:8" x14ac:dyDescent="0.3">
      <c r="A803" s="64">
        <v>17</v>
      </c>
      <c r="B803" s="64" t="s">
        <v>98</v>
      </c>
      <c r="C803" s="64" t="s">
        <v>221</v>
      </c>
      <c r="D803" s="65" t="s">
        <v>222</v>
      </c>
      <c r="E803" s="66">
        <v>0</v>
      </c>
      <c r="F803" s="66">
        <v>1</v>
      </c>
      <c r="G803" s="66">
        <v>0</v>
      </c>
      <c r="H803" s="66">
        <f t="shared" si="10"/>
        <v>1</v>
      </c>
    </row>
    <row r="804" spans="1:8" x14ac:dyDescent="0.3">
      <c r="A804" s="64">
        <v>17</v>
      </c>
      <c r="B804" s="64" t="s">
        <v>98</v>
      </c>
      <c r="C804" s="64" t="s">
        <v>223</v>
      </c>
      <c r="D804" s="65" t="s">
        <v>224</v>
      </c>
      <c r="E804" s="66">
        <v>4</v>
      </c>
      <c r="F804" s="66">
        <v>6</v>
      </c>
      <c r="G804" s="66">
        <v>1</v>
      </c>
      <c r="H804" s="66">
        <f t="shared" si="10"/>
        <v>11</v>
      </c>
    </row>
    <row r="805" spans="1:8" x14ac:dyDescent="0.3">
      <c r="A805" s="64">
        <v>17</v>
      </c>
      <c r="B805" s="64" t="s">
        <v>98</v>
      </c>
      <c r="C805" s="64" t="s">
        <v>225</v>
      </c>
      <c r="D805" s="65" t="s">
        <v>226</v>
      </c>
      <c r="E805" s="66">
        <v>2</v>
      </c>
      <c r="F805" s="66">
        <v>1</v>
      </c>
      <c r="G805" s="66">
        <v>1</v>
      </c>
      <c r="H805" s="66">
        <f t="shared" si="10"/>
        <v>4</v>
      </c>
    </row>
    <row r="806" spans="1:8" x14ac:dyDescent="0.3">
      <c r="A806" s="64">
        <v>17</v>
      </c>
      <c r="B806" s="64" t="s">
        <v>98</v>
      </c>
      <c r="C806" s="64" t="s">
        <v>227</v>
      </c>
      <c r="D806" s="65" t="s">
        <v>228</v>
      </c>
      <c r="E806" s="66">
        <v>1</v>
      </c>
      <c r="F806" s="66">
        <v>8</v>
      </c>
      <c r="G806" s="66">
        <v>20</v>
      </c>
      <c r="H806" s="66">
        <f t="shared" si="10"/>
        <v>29</v>
      </c>
    </row>
    <row r="807" spans="1:8" x14ac:dyDescent="0.3">
      <c r="A807" s="64">
        <v>17</v>
      </c>
      <c r="B807" s="64" t="s">
        <v>98</v>
      </c>
      <c r="C807" s="64" t="s">
        <v>229</v>
      </c>
      <c r="D807" s="65" t="s">
        <v>230</v>
      </c>
      <c r="E807" s="66">
        <v>1</v>
      </c>
      <c r="F807" s="66">
        <v>1</v>
      </c>
      <c r="G807" s="66">
        <v>5</v>
      </c>
      <c r="H807" s="66">
        <f t="shared" si="10"/>
        <v>7</v>
      </c>
    </row>
    <row r="808" spans="1:8" x14ac:dyDescent="0.3">
      <c r="A808" s="64">
        <v>17</v>
      </c>
      <c r="B808" s="64" t="s">
        <v>98</v>
      </c>
      <c r="C808" s="64" t="s">
        <v>231</v>
      </c>
      <c r="D808" s="65" t="s">
        <v>232</v>
      </c>
      <c r="E808" s="66">
        <v>2</v>
      </c>
      <c r="F808" s="66">
        <v>0</v>
      </c>
      <c r="G808" s="66">
        <v>1</v>
      </c>
      <c r="H808" s="66">
        <f t="shared" si="10"/>
        <v>3</v>
      </c>
    </row>
    <row r="809" spans="1:8" x14ac:dyDescent="0.3">
      <c r="A809" s="64">
        <v>17</v>
      </c>
      <c r="B809" s="64" t="s">
        <v>98</v>
      </c>
      <c r="C809" s="64" t="s">
        <v>233</v>
      </c>
      <c r="D809" s="65" t="s">
        <v>234</v>
      </c>
      <c r="E809" s="66">
        <v>1</v>
      </c>
      <c r="F809" s="66">
        <v>3</v>
      </c>
      <c r="G809" s="66">
        <v>1</v>
      </c>
      <c r="H809" s="66">
        <f t="shared" si="10"/>
        <v>5</v>
      </c>
    </row>
    <row r="810" spans="1:8" x14ac:dyDescent="0.3">
      <c r="A810" s="64">
        <v>17</v>
      </c>
      <c r="B810" s="64" t="s">
        <v>98</v>
      </c>
      <c r="C810" s="64" t="s">
        <v>235</v>
      </c>
      <c r="D810" s="65" t="s">
        <v>236</v>
      </c>
      <c r="E810" s="66">
        <v>0</v>
      </c>
      <c r="F810" s="66">
        <v>2</v>
      </c>
      <c r="G810" s="66">
        <v>19</v>
      </c>
      <c r="H810" s="66">
        <f t="shared" si="10"/>
        <v>21</v>
      </c>
    </row>
    <row r="811" spans="1:8" x14ac:dyDescent="0.3">
      <c r="A811" s="64">
        <v>17</v>
      </c>
      <c r="B811" s="64" t="s">
        <v>98</v>
      </c>
      <c r="C811" s="64" t="s">
        <v>237</v>
      </c>
      <c r="D811" s="65" t="s">
        <v>238</v>
      </c>
      <c r="E811" s="66">
        <v>0</v>
      </c>
      <c r="F811" s="66">
        <v>2</v>
      </c>
      <c r="G811" s="66">
        <v>0</v>
      </c>
      <c r="H811" s="66">
        <f t="shared" si="10"/>
        <v>2</v>
      </c>
    </row>
    <row r="812" spans="1:8" x14ac:dyDescent="0.3">
      <c r="A812" s="64">
        <v>17</v>
      </c>
      <c r="B812" s="64" t="s">
        <v>98</v>
      </c>
      <c r="C812" s="64" t="s">
        <v>239</v>
      </c>
      <c r="D812" s="65" t="s">
        <v>240</v>
      </c>
      <c r="E812" s="66">
        <v>0</v>
      </c>
      <c r="F812" s="66">
        <v>3</v>
      </c>
      <c r="G812" s="66">
        <v>10</v>
      </c>
      <c r="H812" s="66">
        <f t="shared" si="10"/>
        <v>13</v>
      </c>
    </row>
    <row r="813" spans="1:8" x14ac:dyDescent="0.3">
      <c r="A813" s="64">
        <v>17</v>
      </c>
      <c r="B813" s="64" t="s">
        <v>98</v>
      </c>
      <c r="C813" s="64" t="s">
        <v>241</v>
      </c>
      <c r="D813" s="65" t="s">
        <v>242</v>
      </c>
      <c r="E813" s="66">
        <v>2</v>
      </c>
      <c r="F813" s="66">
        <v>14</v>
      </c>
      <c r="G813" s="66">
        <v>10</v>
      </c>
      <c r="H813" s="66">
        <f t="shared" si="10"/>
        <v>26</v>
      </c>
    </row>
    <row r="814" spans="1:8" x14ac:dyDescent="0.3">
      <c r="A814" s="64">
        <v>17</v>
      </c>
      <c r="B814" s="64" t="s">
        <v>98</v>
      </c>
      <c r="C814" s="64" t="s">
        <v>243</v>
      </c>
      <c r="D814" s="65" t="s">
        <v>244</v>
      </c>
      <c r="E814" s="66">
        <v>0</v>
      </c>
      <c r="F814" s="66">
        <v>2</v>
      </c>
      <c r="G814" s="66">
        <v>5</v>
      </c>
      <c r="H814" s="66">
        <f t="shared" si="10"/>
        <v>7</v>
      </c>
    </row>
    <row r="815" spans="1:8" x14ac:dyDescent="0.3">
      <c r="A815" s="64">
        <v>17</v>
      </c>
      <c r="B815" s="64" t="s">
        <v>98</v>
      </c>
      <c r="C815" s="64" t="s">
        <v>247</v>
      </c>
      <c r="D815" s="65" t="s">
        <v>248</v>
      </c>
      <c r="E815" s="66">
        <v>5</v>
      </c>
      <c r="F815" s="66">
        <v>26</v>
      </c>
      <c r="G815" s="66">
        <v>5</v>
      </c>
      <c r="H815" s="66">
        <f t="shared" si="10"/>
        <v>36</v>
      </c>
    </row>
    <row r="816" spans="1:8" x14ac:dyDescent="0.3">
      <c r="A816" s="64">
        <v>17</v>
      </c>
      <c r="B816" s="64" t="s">
        <v>98</v>
      </c>
      <c r="C816" s="64" t="s">
        <v>249</v>
      </c>
      <c r="D816" s="65" t="s">
        <v>250</v>
      </c>
      <c r="E816" s="66">
        <v>1</v>
      </c>
      <c r="F816" s="66">
        <v>2</v>
      </c>
      <c r="G816" s="66">
        <v>1</v>
      </c>
      <c r="H816" s="66">
        <f t="shared" si="10"/>
        <v>4</v>
      </c>
    </row>
    <row r="817" spans="1:8" x14ac:dyDescent="0.3">
      <c r="A817" s="64">
        <v>17</v>
      </c>
      <c r="B817" s="64" t="s">
        <v>98</v>
      </c>
      <c r="C817" s="64" t="s">
        <v>251</v>
      </c>
      <c r="D817" s="65" t="s">
        <v>252</v>
      </c>
      <c r="E817" s="66">
        <v>2</v>
      </c>
      <c r="F817" s="66">
        <v>8</v>
      </c>
      <c r="G817" s="66">
        <v>43</v>
      </c>
      <c r="H817" s="66">
        <f t="shared" si="10"/>
        <v>53</v>
      </c>
    </row>
    <row r="818" spans="1:8" x14ac:dyDescent="0.3">
      <c r="A818" s="64">
        <v>17</v>
      </c>
      <c r="B818" s="64" t="s">
        <v>98</v>
      </c>
      <c r="C818" s="64" t="s">
        <v>253</v>
      </c>
      <c r="D818" s="65" t="s">
        <v>254</v>
      </c>
      <c r="E818" s="66">
        <v>0</v>
      </c>
      <c r="F818" s="66">
        <v>3</v>
      </c>
      <c r="G818" s="66">
        <v>0</v>
      </c>
      <c r="H818" s="66">
        <f t="shared" si="10"/>
        <v>3</v>
      </c>
    </row>
    <row r="819" spans="1:8" x14ac:dyDescent="0.3">
      <c r="A819" s="64">
        <v>17</v>
      </c>
      <c r="B819" s="64" t="s">
        <v>98</v>
      </c>
      <c r="C819" s="64" t="s">
        <v>255</v>
      </c>
      <c r="D819" s="65" t="s">
        <v>256</v>
      </c>
      <c r="E819" s="66">
        <v>0</v>
      </c>
      <c r="F819" s="66">
        <v>0</v>
      </c>
      <c r="G819" s="66">
        <v>1</v>
      </c>
      <c r="H819" s="66">
        <f t="shared" si="10"/>
        <v>1</v>
      </c>
    </row>
    <row r="820" spans="1:8" x14ac:dyDescent="0.3">
      <c r="A820" s="64">
        <v>17</v>
      </c>
      <c r="B820" s="64" t="s">
        <v>98</v>
      </c>
      <c r="C820" s="64" t="s">
        <v>265</v>
      </c>
      <c r="D820" s="65" t="s">
        <v>266</v>
      </c>
      <c r="E820" s="66">
        <v>1</v>
      </c>
      <c r="F820" s="66">
        <v>0</v>
      </c>
      <c r="G820" s="66">
        <v>0</v>
      </c>
      <c r="H820" s="66">
        <f t="shared" si="10"/>
        <v>1</v>
      </c>
    </row>
    <row r="821" spans="1:8" x14ac:dyDescent="0.3">
      <c r="A821" s="64">
        <v>17</v>
      </c>
      <c r="B821" s="64" t="s">
        <v>98</v>
      </c>
      <c r="C821" s="64" t="s">
        <v>271</v>
      </c>
      <c r="D821" s="65" t="s">
        <v>272</v>
      </c>
      <c r="E821" s="66">
        <v>2</v>
      </c>
      <c r="F821" s="66">
        <v>5</v>
      </c>
      <c r="G821" s="66">
        <v>4</v>
      </c>
      <c r="H821" s="66">
        <f t="shared" si="10"/>
        <v>11</v>
      </c>
    </row>
    <row r="822" spans="1:8" x14ac:dyDescent="0.3">
      <c r="A822" s="64">
        <v>17</v>
      </c>
      <c r="B822" s="64" t="s">
        <v>98</v>
      </c>
      <c r="C822" s="64" t="s">
        <v>273</v>
      </c>
      <c r="D822" s="65" t="s">
        <v>274</v>
      </c>
      <c r="E822" s="66">
        <v>0</v>
      </c>
      <c r="F822" s="66">
        <v>0</v>
      </c>
      <c r="G822" s="66">
        <v>3</v>
      </c>
      <c r="H822" s="66">
        <f t="shared" si="10"/>
        <v>3</v>
      </c>
    </row>
    <row r="823" spans="1:8" x14ac:dyDescent="0.3">
      <c r="A823" s="64">
        <v>17</v>
      </c>
      <c r="B823" s="64" t="s">
        <v>98</v>
      </c>
      <c r="C823" s="64" t="s">
        <v>275</v>
      </c>
      <c r="D823" s="65" t="s">
        <v>276</v>
      </c>
      <c r="E823" s="66">
        <v>1</v>
      </c>
      <c r="F823" s="66">
        <v>0</v>
      </c>
      <c r="G823" s="66">
        <v>1</v>
      </c>
      <c r="H823" s="66">
        <f t="shared" si="10"/>
        <v>2</v>
      </c>
    </row>
    <row r="824" spans="1:8" x14ac:dyDescent="0.3">
      <c r="A824" s="64">
        <v>17</v>
      </c>
      <c r="B824" s="64" t="s">
        <v>98</v>
      </c>
      <c r="C824" s="64" t="s">
        <v>279</v>
      </c>
      <c r="D824" s="65" t="s">
        <v>280</v>
      </c>
      <c r="E824" s="66">
        <v>0</v>
      </c>
      <c r="F824" s="66">
        <v>1</v>
      </c>
      <c r="G824" s="66">
        <v>0</v>
      </c>
      <c r="H824" s="66">
        <f t="shared" si="10"/>
        <v>1</v>
      </c>
    </row>
    <row r="825" spans="1:8" x14ac:dyDescent="0.3">
      <c r="A825" s="64">
        <v>17</v>
      </c>
      <c r="B825" s="64" t="s">
        <v>98</v>
      </c>
      <c r="C825" s="64" t="s">
        <v>281</v>
      </c>
      <c r="D825" s="65" t="s">
        <v>282</v>
      </c>
      <c r="E825" s="66">
        <v>1</v>
      </c>
      <c r="F825" s="66">
        <v>2</v>
      </c>
      <c r="G825" s="66">
        <v>0</v>
      </c>
      <c r="H825" s="66">
        <f t="shared" si="10"/>
        <v>3</v>
      </c>
    </row>
    <row r="826" spans="1:8" x14ac:dyDescent="0.3">
      <c r="A826" s="64">
        <v>17</v>
      </c>
      <c r="B826" s="64" t="s">
        <v>98</v>
      </c>
      <c r="C826" s="64" t="s">
        <v>283</v>
      </c>
      <c r="D826" s="65" t="s">
        <v>284</v>
      </c>
      <c r="E826" s="66">
        <v>4</v>
      </c>
      <c r="F826" s="66">
        <v>3</v>
      </c>
      <c r="G826" s="66">
        <v>4</v>
      </c>
      <c r="H826" s="66">
        <f t="shared" si="10"/>
        <v>11</v>
      </c>
    </row>
    <row r="827" spans="1:8" x14ac:dyDescent="0.3">
      <c r="A827" s="64">
        <v>17</v>
      </c>
      <c r="B827" s="64" t="s">
        <v>98</v>
      </c>
      <c r="C827" s="64" t="s">
        <v>285</v>
      </c>
      <c r="D827" s="65" t="s">
        <v>286</v>
      </c>
      <c r="E827" s="66">
        <v>1</v>
      </c>
      <c r="F827" s="66">
        <v>6</v>
      </c>
      <c r="G827" s="66">
        <v>34</v>
      </c>
      <c r="H827" s="66">
        <f t="shared" si="10"/>
        <v>41</v>
      </c>
    </row>
    <row r="828" spans="1:8" x14ac:dyDescent="0.3">
      <c r="A828" s="64">
        <v>17</v>
      </c>
      <c r="B828" s="64" t="s">
        <v>98</v>
      </c>
      <c r="C828" s="64" t="s">
        <v>287</v>
      </c>
      <c r="D828" s="65" t="s">
        <v>288</v>
      </c>
      <c r="E828" s="66">
        <v>0</v>
      </c>
      <c r="F828" s="66">
        <v>1</v>
      </c>
      <c r="G828" s="66">
        <v>0</v>
      </c>
      <c r="H828" s="66">
        <f t="shared" si="10"/>
        <v>1</v>
      </c>
    </row>
    <row r="829" spans="1:8" x14ac:dyDescent="0.3">
      <c r="A829" s="64">
        <v>17</v>
      </c>
      <c r="B829" s="64" t="s">
        <v>98</v>
      </c>
      <c r="C829" s="64" t="s">
        <v>289</v>
      </c>
      <c r="D829" s="65" t="s">
        <v>290</v>
      </c>
      <c r="E829" s="66">
        <v>3</v>
      </c>
      <c r="F829" s="66">
        <v>3</v>
      </c>
      <c r="G829" s="66">
        <v>1</v>
      </c>
      <c r="H829" s="66">
        <f t="shared" si="10"/>
        <v>7</v>
      </c>
    </row>
    <row r="830" spans="1:8" x14ac:dyDescent="0.3">
      <c r="A830" s="64">
        <v>17</v>
      </c>
      <c r="B830" s="64" t="s">
        <v>98</v>
      </c>
      <c r="C830" s="64" t="s">
        <v>291</v>
      </c>
      <c r="D830" s="65" t="s">
        <v>292</v>
      </c>
      <c r="E830" s="66">
        <v>0</v>
      </c>
      <c r="F830" s="66">
        <v>1</v>
      </c>
      <c r="G830" s="66">
        <v>1</v>
      </c>
      <c r="H830" s="66">
        <f t="shared" ref="H830:H893" si="11">SUM(E830:G830)</f>
        <v>2</v>
      </c>
    </row>
    <row r="831" spans="1:8" x14ac:dyDescent="0.3">
      <c r="A831" s="64">
        <v>17</v>
      </c>
      <c r="B831" s="64" t="s">
        <v>98</v>
      </c>
      <c r="C831" s="64" t="s">
        <v>293</v>
      </c>
      <c r="D831" s="65" t="s">
        <v>294</v>
      </c>
      <c r="E831" s="66">
        <v>4</v>
      </c>
      <c r="F831" s="66">
        <v>2</v>
      </c>
      <c r="G831" s="66">
        <v>1</v>
      </c>
      <c r="H831" s="66">
        <f t="shared" si="11"/>
        <v>7</v>
      </c>
    </row>
    <row r="832" spans="1:8" x14ac:dyDescent="0.3">
      <c r="A832" s="64">
        <v>17</v>
      </c>
      <c r="B832" s="64" t="s">
        <v>98</v>
      </c>
      <c r="C832" s="64" t="s">
        <v>295</v>
      </c>
      <c r="D832" s="65" t="s">
        <v>296</v>
      </c>
      <c r="E832" s="66">
        <v>3</v>
      </c>
      <c r="F832" s="66">
        <v>3</v>
      </c>
      <c r="G832" s="66">
        <v>1</v>
      </c>
      <c r="H832" s="66">
        <f t="shared" si="11"/>
        <v>7</v>
      </c>
    </row>
    <row r="833" spans="1:8" x14ac:dyDescent="0.3">
      <c r="A833" s="64">
        <v>17</v>
      </c>
      <c r="B833" s="64" t="s">
        <v>98</v>
      </c>
      <c r="C833" s="64" t="s">
        <v>297</v>
      </c>
      <c r="D833" s="65" t="s">
        <v>298</v>
      </c>
      <c r="E833" s="66">
        <v>4</v>
      </c>
      <c r="F833" s="66">
        <v>9</v>
      </c>
      <c r="G833" s="66">
        <v>1</v>
      </c>
      <c r="H833" s="66">
        <f t="shared" si="11"/>
        <v>14</v>
      </c>
    </row>
    <row r="834" spans="1:8" x14ac:dyDescent="0.3">
      <c r="A834" s="64">
        <v>17</v>
      </c>
      <c r="B834" s="64" t="s">
        <v>98</v>
      </c>
      <c r="C834" s="64" t="s">
        <v>301</v>
      </c>
      <c r="D834" s="65" t="s">
        <v>302</v>
      </c>
      <c r="E834" s="66">
        <v>2</v>
      </c>
      <c r="F834" s="66">
        <v>4</v>
      </c>
      <c r="G834" s="66">
        <v>1</v>
      </c>
      <c r="H834" s="66">
        <f t="shared" si="11"/>
        <v>7</v>
      </c>
    </row>
    <row r="835" spans="1:8" x14ac:dyDescent="0.3">
      <c r="A835" s="64">
        <v>17</v>
      </c>
      <c r="B835" s="64" t="s">
        <v>98</v>
      </c>
      <c r="C835" s="64" t="s">
        <v>303</v>
      </c>
      <c r="D835" s="65" t="s">
        <v>304</v>
      </c>
      <c r="E835" s="66">
        <v>12</v>
      </c>
      <c r="F835" s="66">
        <v>21</v>
      </c>
      <c r="G835" s="66">
        <v>11</v>
      </c>
      <c r="H835" s="66">
        <f t="shared" si="11"/>
        <v>44</v>
      </c>
    </row>
    <row r="836" spans="1:8" x14ac:dyDescent="0.3">
      <c r="A836" s="64">
        <v>17</v>
      </c>
      <c r="B836" s="64" t="s">
        <v>98</v>
      </c>
      <c r="C836" s="64" t="s">
        <v>305</v>
      </c>
      <c r="D836" s="65" t="s">
        <v>306</v>
      </c>
      <c r="E836" s="66">
        <v>0</v>
      </c>
      <c r="F836" s="66">
        <v>8</v>
      </c>
      <c r="G836" s="66">
        <v>5</v>
      </c>
      <c r="H836" s="66">
        <f t="shared" si="11"/>
        <v>13</v>
      </c>
    </row>
    <row r="837" spans="1:8" x14ac:dyDescent="0.3">
      <c r="A837" s="64">
        <v>17</v>
      </c>
      <c r="B837" s="64" t="s">
        <v>98</v>
      </c>
      <c r="C837" s="64" t="s">
        <v>307</v>
      </c>
      <c r="D837" s="65" t="s">
        <v>308</v>
      </c>
      <c r="E837" s="66">
        <v>0</v>
      </c>
      <c r="F837" s="66">
        <v>6</v>
      </c>
      <c r="G837" s="66">
        <v>7</v>
      </c>
      <c r="H837" s="66">
        <f t="shared" si="11"/>
        <v>13</v>
      </c>
    </row>
    <row r="838" spans="1:8" x14ac:dyDescent="0.3">
      <c r="A838" s="64">
        <v>17</v>
      </c>
      <c r="B838" s="64" t="s">
        <v>98</v>
      </c>
      <c r="C838" s="64" t="s">
        <v>315</v>
      </c>
      <c r="D838" s="65" t="s">
        <v>316</v>
      </c>
      <c r="E838" s="66">
        <v>2</v>
      </c>
      <c r="F838" s="66">
        <v>1</v>
      </c>
      <c r="G838" s="66">
        <v>0</v>
      </c>
      <c r="H838" s="66">
        <f t="shared" si="11"/>
        <v>3</v>
      </c>
    </row>
    <row r="839" spans="1:8" x14ac:dyDescent="0.3">
      <c r="A839" s="64">
        <v>17</v>
      </c>
      <c r="B839" s="64" t="s">
        <v>98</v>
      </c>
      <c r="C839" s="64" t="s">
        <v>317</v>
      </c>
      <c r="D839" s="65" t="s">
        <v>318</v>
      </c>
      <c r="E839" s="66">
        <v>2</v>
      </c>
      <c r="F839" s="66">
        <v>13</v>
      </c>
      <c r="G839" s="66">
        <v>1</v>
      </c>
      <c r="H839" s="66">
        <f t="shared" si="11"/>
        <v>16</v>
      </c>
    </row>
    <row r="840" spans="1:8" x14ac:dyDescent="0.3">
      <c r="A840" s="64">
        <v>17</v>
      </c>
      <c r="B840" s="64" t="s">
        <v>98</v>
      </c>
      <c r="C840" s="64" t="s">
        <v>321</v>
      </c>
      <c r="D840" s="65" t="s">
        <v>322</v>
      </c>
      <c r="E840" s="66">
        <v>3</v>
      </c>
      <c r="F840" s="66">
        <v>11</v>
      </c>
      <c r="G840" s="66">
        <v>1</v>
      </c>
      <c r="H840" s="66">
        <f t="shared" si="11"/>
        <v>15</v>
      </c>
    </row>
    <row r="841" spans="1:8" x14ac:dyDescent="0.3">
      <c r="A841" s="64">
        <v>17</v>
      </c>
      <c r="B841" s="64" t="s">
        <v>98</v>
      </c>
      <c r="C841" s="64" t="s">
        <v>323</v>
      </c>
      <c r="D841" s="65" t="s">
        <v>324</v>
      </c>
      <c r="E841" s="66">
        <v>2</v>
      </c>
      <c r="F841" s="66">
        <v>5</v>
      </c>
      <c r="G841" s="66">
        <v>2</v>
      </c>
      <c r="H841" s="66">
        <f t="shared" si="11"/>
        <v>9</v>
      </c>
    </row>
    <row r="842" spans="1:8" x14ac:dyDescent="0.3">
      <c r="A842" s="64">
        <v>17</v>
      </c>
      <c r="B842" s="64" t="s">
        <v>98</v>
      </c>
      <c r="C842" s="64" t="s">
        <v>325</v>
      </c>
      <c r="D842" s="65" t="s">
        <v>326</v>
      </c>
      <c r="E842" s="66">
        <v>0</v>
      </c>
      <c r="F842" s="66">
        <v>1</v>
      </c>
      <c r="G842" s="66">
        <v>3</v>
      </c>
      <c r="H842" s="66">
        <f t="shared" si="11"/>
        <v>4</v>
      </c>
    </row>
    <row r="843" spans="1:8" x14ac:dyDescent="0.3">
      <c r="A843" s="64">
        <v>17</v>
      </c>
      <c r="B843" s="64" t="s">
        <v>98</v>
      </c>
      <c r="C843" s="64" t="s">
        <v>333</v>
      </c>
      <c r="D843" s="65" t="s">
        <v>334</v>
      </c>
      <c r="E843" s="66">
        <v>0</v>
      </c>
      <c r="F843" s="66">
        <v>6</v>
      </c>
      <c r="G843" s="66">
        <v>5</v>
      </c>
      <c r="H843" s="66">
        <f t="shared" si="11"/>
        <v>11</v>
      </c>
    </row>
    <row r="844" spans="1:8" x14ac:dyDescent="0.3">
      <c r="A844" s="64">
        <v>17</v>
      </c>
      <c r="B844" s="64" t="s">
        <v>98</v>
      </c>
      <c r="C844" s="64" t="s">
        <v>335</v>
      </c>
      <c r="D844" s="65" t="s">
        <v>336</v>
      </c>
      <c r="E844" s="66">
        <v>0</v>
      </c>
      <c r="F844" s="66">
        <v>1</v>
      </c>
      <c r="G844" s="66">
        <v>0</v>
      </c>
      <c r="H844" s="66">
        <f t="shared" si="11"/>
        <v>1</v>
      </c>
    </row>
    <row r="845" spans="1:8" x14ac:dyDescent="0.3">
      <c r="A845" s="64">
        <v>17</v>
      </c>
      <c r="B845" s="64" t="s">
        <v>98</v>
      </c>
      <c r="C845" s="64" t="s">
        <v>337</v>
      </c>
      <c r="D845" s="65" t="s">
        <v>338</v>
      </c>
      <c r="E845" s="66">
        <v>2</v>
      </c>
      <c r="F845" s="66">
        <v>2</v>
      </c>
      <c r="G845" s="66">
        <v>1</v>
      </c>
      <c r="H845" s="66">
        <f t="shared" si="11"/>
        <v>5</v>
      </c>
    </row>
    <row r="846" spans="1:8" x14ac:dyDescent="0.3">
      <c r="A846" s="64">
        <v>17</v>
      </c>
      <c r="B846" s="64" t="s">
        <v>98</v>
      </c>
      <c r="C846" s="64" t="s">
        <v>339</v>
      </c>
      <c r="D846" s="65" t="s">
        <v>340</v>
      </c>
      <c r="E846" s="66">
        <v>4</v>
      </c>
      <c r="F846" s="66">
        <v>17</v>
      </c>
      <c r="G846" s="66">
        <v>14</v>
      </c>
      <c r="H846" s="66">
        <f t="shared" si="11"/>
        <v>35</v>
      </c>
    </row>
    <row r="847" spans="1:8" x14ac:dyDescent="0.3">
      <c r="A847" s="64">
        <v>17</v>
      </c>
      <c r="B847" s="64" t="s">
        <v>98</v>
      </c>
      <c r="C847" s="64" t="s">
        <v>341</v>
      </c>
      <c r="D847" s="65" t="s">
        <v>342</v>
      </c>
      <c r="E847" s="66">
        <v>16</v>
      </c>
      <c r="F847" s="66">
        <v>29</v>
      </c>
      <c r="G847" s="66">
        <v>7</v>
      </c>
      <c r="H847" s="66">
        <f t="shared" si="11"/>
        <v>52</v>
      </c>
    </row>
    <row r="848" spans="1:8" x14ac:dyDescent="0.3">
      <c r="A848" s="64">
        <v>17</v>
      </c>
      <c r="B848" s="64" t="s">
        <v>98</v>
      </c>
      <c r="C848" s="64" t="s">
        <v>343</v>
      </c>
      <c r="D848" s="65" t="s">
        <v>344</v>
      </c>
      <c r="E848" s="66">
        <v>6</v>
      </c>
      <c r="F848" s="66">
        <v>0</v>
      </c>
      <c r="G848" s="66">
        <v>0</v>
      </c>
      <c r="H848" s="66">
        <f t="shared" si="11"/>
        <v>6</v>
      </c>
    </row>
    <row r="849" spans="1:8" x14ac:dyDescent="0.3">
      <c r="A849" s="64">
        <v>17</v>
      </c>
      <c r="B849" s="64" t="s">
        <v>98</v>
      </c>
      <c r="C849" s="64" t="s">
        <v>345</v>
      </c>
      <c r="D849" s="65" t="s">
        <v>346</v>
      </c>
      <c r="E849" s="66">
        <v>0</v>
      </c>
      <c r="F849" s="66">
        <v>1</v>
      </c>
      <c r="G849" s="66">
        <v>1</v>
      </c>
      <c r="H849" s="66">
        <f t="shared" si="11"/>
        <v>2</v>
      </c>
    </row>
    <row r="850" spans="1:8" x14ac:dyDescent="0.3">
      <c r="A850" s="64">
        <v>17</v>
      </c>
      <c r="B850" s="64" t="s">
        <v>98</v>
      </c>
      <c r="C850" s="64" t="s">
        <v>347</v>
      </c>
      <c r="D850" s="65" t="s">
        <v>348</v>
      </c>
      <c r="E850" s="66">
        <v>10</v>
      </c>
      <c r="F850" s="66">
        <v>0</v>
      </c>
      <c r="G850" s="66">
        <v>0</v>
      </c>
      <c r="H850" s="66">
        <f t="shared" si="11"/>
        <v>10</v>
      </c>
    </row>
    <row r="851" spans="1:8" x14ac:dyDescent="0.3">
      <c r="A851" s="64">
        <v>17</v>
      </c>
      <c r="B851" s="64" t="s">
        <v>98</v>
      </c>
      <c r="C851" s="64" t="s">
        <v>349</v>
      </c>
      <c r="D851" s="65" t="s">
        <v>350</v>
      </c>
      <c r="E851" s="66">
        <v>0</v>
      </c>
      <c r="F851" s="66">
        <v>0</v>
      </c>
      <c r="G851" s="66">
        <v>2</v>
      </c>
      <c r="H851" s="66">
        <f t="shared" si="11"/>
        <v>2</v>
      </c>
    </row>
    <row r="852" spans="1:8" x14ac:dyDescent="0.3">
      <c r="A852" s="64">
        <v>17</v>
      </c>
      <c r="B852" s="64" t="s">
        <v>98</v>
      </c>
      <c r="C852" s="64" t="s">
        <v>351</v>
      </c>
      <c r="D852" s="65" t="s">
        <v>352</v>
      </c>
      <c r="E852" s="66">
        <v>0</v>
      </c>
      <c r="F852" s="66">
        <v>2</v>
      </c>
      <c r="G852" s="66">
        <v>0</v>
      </c>
      <c r="H852" s="66">
        <f t="shared" si="11"/>
        <v>2</v>
      </c>
    </row>
    <row r="853" spans="1:8" x14ac:dyDescent="0.3">
      <c r="A853" s="64">
        <v>18</v>
      </c>
      <c r="B853" s="64" t="s">
        <v>99</v>
      </c>
      <c r="C853" s="64" t="s">
        <v>201</v>
      </c>
      <c r="D853" s="65" t="s">
        <v>202</v>
      </c>
      <c r="E853" s="66">
        <v>1</v>
      </c>
      <c r="F853" s="66">
        <v>1</v>
      </c>
      <c r="G853" s="66">
        <v>0</v>
      </c>
      <c r="H853" s="66">
        <f t="shared" si="11"/>
        <v>2</v>
      </c>
    </row>
    <row r="854" spans="1:8" x14ac:dyDescent="0.3">
      <c r="A854" s="64">
        <v>18</v>
      </c>
      <c r="B854" s="64" t="s">
        <v>99</v>
      </c>
      <c r="C854" s="64" t="s">
        <v>207</v>
      </c>
      <c r="D854" s="65" t="s">
        <v>208</v>
      </c>
      <c r="E854" s="66">
        <v>0</v>
      </c>
      <c r="F854" s="66">
        <v>4</v>
      </c>
      <c r="G854" s="66">
        <v>2</v>
      </c>
      <c r="H854" s="66">
        <f t="shared" si="11"/>
        <v>6</v>
      </c>
    </row>
    <row r="855" spans="1:8" x14ac:dyDescent="0.3">
      <c r="A855" s="64">
        <v>18</v>
      </c>
      <c r="B855" s="64" t="s">
        <v>99</v>
      </c>
      <c r="C855" s="64" t="s">
        <v>209</v>
      </c>
      <c r="D855" s="65" t="s">
        <v>210</v>
      </c>
      <c r="E855" s="66">
        <v>1</v>
      </c>
      <c r="F855" s="66">
        <v>4</v>
      </c>
      <c r="G855" s="66">
        <v>0</v>
      </c>
      <c r="H855" s="66">
        <f t="shared" si="11"/>
        <v>5</v>
      </c>
    </row>
    <row r="856" spans="1:8" x14ac:dyDescent="0.3">
      <c r="A856" s="64">
        <v>18</v>
      </c>
      <c r="B856" s="64" t="s">
        <v>99</v>
      </c>
      <c r="C856" s="64" t="s">
        <v>211</v>
      </c>
      <c r="D856" s="65" t="s">
        <v>212</v>
      </c>
      <c r="E856" s="66">
        <v>0</v>
      </c>
      <c r="F856" s="66">
        <v>1</v>
      </c>
      <c r="G856" s="66">
        <v>0</v>
      </c>
      <c r="H856" s="66">
        <f t="shared" si="11"/>
        <v>1</v>
      </c>
    </row>
    <row r="857" spans="1:8" x14ac:dyDescent="0.3">
      <c r="A857" s="64">
        <v>18</v>
      </c>
      <c r="B857" s="64" t="s">
        <v>99</v>
      </c>
      <c r="C857" s="64" t="s">
        <v>213</v>
      </c>
      <c r="D857" s="65" t="s">
        <v>214</v>
      </c>
      <c r="E857" s="66">
        <v>1</v>
      </c>
      <c r="F857" s="66">
        <v>3</v>
      </c>
      <c r="G857" s="66">
        <v>0</v>
      </c>
      <c r="H857" s="66">
        <f t="shared" si="11"/>
        <v>4</v>
      </c>
    </row>
    <row r="858" spans="1:8" x14ac:dyDescent="0.3">
      <c r="A858" s="64">
        <v>18</v>
      </c>
      <c r="B858" s="64" t="s">
        <v>99</v>
      </c>
      <c r="C858" s="64" t="s">
        <v>215</v>
      </c>
      <c r="D858" s="65" t="s">
        <v>216</v>
      </c>
      <c r="E858" s="66">
        <v>1</v>
      </c>
      <c r="F858" s="66">
        <v>3</v>
      </c>
      <c r="G858" s="66">
        <v>1</v>
      </c>
      <c r="H858" s="66">
        <f t="shared" si="11"/>
        <v>5</v>
      </c>
    </row>
    <row r="859" spans="1:8" x14ac:dyDescent="0.3">
      <c r="A859" s="64">
        <v>18</v>
      </c>
      <c r="B859" s="64" t="s">
        <v>99</v>
      </c>
      <c r="C859" s="64" t="s">
        <v>217</v>
      </c>
      <c r="D859" s="65" t="s">
        <v>218</v>
      </c>
      <c r="E859" s="66">
        <v>2</v>
      </c>
      <c r="F859" s="66">
        <v>1</v>
      </c>
      <c r="G859" s="66">
        <v>0</v>
      </c>
      <c r="H859" s="66">
        <f t="shared" si="11"/>
        <v>3</v>
      </c>
    </row>
    <row r="860" spans="1:8" x14ac:dyDescent="0.3">
      <c r="A860" s="64">
        <v>18</v>
      </c>
      <c r="B860" s="64" t="s">
        <v>99</v>
      </c>
      <c r="C860" s="64" t="s">
        <v>219</v>
      </c>
      <c r="D860" s="65" t="s">
        <v>220</v>
      </c>
      <c r="E860" s="66">
        <v>1</v>
      </c>
      <c r="F860" s="66">
        <v>4</v>
      </c>
      <c r="G860" s="66">
        <v>0</v>
      </c>
      <c r="H860" s="66">
        <f t="shared" si="11"/>
        <v>5</v>
      </c>
    </row>
    <row r="861" spans="1:8" x14ac:dyDescent="0.3">
      <c r="A861" s="64">
        <v>18</v>
      </c>
      <c r="B861" s="64" t="s">
        <v>99</v>
      </c>
      <c r="C861" s="64" t="s">
        <v>223</v>
      </c>
      <c r="D861" s="65" t="s">
        <v>224</v>
      </c>
      <c r="E861" s="66">
        <v>0</v>
      </c>
      <c r="F861" s="66">
        <v>2</v>
      </c>
      <c r="G861" s="66">
        <v>0</v>
      </c>
      <c r="H861" s="66">
        <f t="shared" si="11"/>
        <v>2</v>
      </c>
    </row>
    <row r="862" spans="1:8" x14ac:dyDescent="0.3">
      <c r="A862" s="64">
        <v>18</v>
      </c>
      <c r="B862" s="64" t="s">
        <v>99</v>
      </c>
      <c r="C862" s="64" t="s">
        <v>225</v>
      </c>
      <c r="D862" s="65" t="s">
        <v>226</v>
      </c>
      <c r="E862" s="66">
        <v>2</v>
      </c>
      <c r="F862" s="66">
        <v>0</v>
      </c>
      <c r="G862" s="66">
        <v>0</v>
      </c>
      <c r="H862" s="66">
        <f t="shared" si="11"/>
        <v>2</v>
      </c>
    </row>
    <row r="863" spans="1:8" x14ac:dyDescent="0.3">
      <c r="A863" s="64">
        <v>18</v>
      </c>
      <c r="B863" s="64" t="s">
        <v>99</v>
      </c>
      <c r="C863" s="64" t="s">
        <v>227</v>
      </c>
      <c r="D863" s="65" t="s">
        <v>228</v>
      </c>
      <c r="E863" s="66">
        <v>1</v>
      </c>
      <c r="F863" s="66">
        <v>3</v>
      </c>
      <c r="G863" s="66">
        <v>10</v>
      </c>
      <c r="H863" s="66">
        <f t="shared" si="11"/>
        <v>14</v>
      </c>
    </row>
    <row r="864" spans="1:8" x14ac:dyDescent="0.3">
      <c r="A864" s="64">
        <v>18</v>
      </c>
      <c r="B864" s="64" t="s">
        <v>99</v>
      </c>
      <c r="C864" s="64" t="s">
        <v>229</v>
      </c>
      <c r="D864" s="65" t="s">
        <v>230</v>
      </c>
      <c r="E864" s="66">
        <v>0</v>
      </c>
      <c r="F864" s="66">
        <v>0</v>
      </c>
      <c r="G864" s="66">
        <v>3</v>
      </c>
      <c r="H864" s="66">
        <f t="shared" si="11"/>
        <v>3</v>
      </c>
    </row>
    <row r="865" spans="1:8" x14ac:dyDescent="0.3">
      <c r="A865" s="64">
        <v>18</v>
      </c>
      <c r="B865" s="64" t="s">
        <v>99</v>
      </c>
      <c r="C865" s="64" t="s">
        <v>233</v>
      </c>
      <c r="D865" s="65" t="s">
        <v>234</v>
      </c>
      <c r="E865" s="66">
        <v>0</v>
      </c>
      <c r="F865" s="66">
        <v>0</v>
      </c>
      <c r="G865" s="66">
        <v>2</v>
      </c>
      <c r="H865" s="66">
        <f t="shared" si="11"/>
        <v>2</v>
      </c>
    </row>
    <row r="866" spans="1:8" x14ac:dyDescent="0.3">
      <c r="A866" s="64">
        <v>18</v>
      </c>
      <c r="B866" s="64" t="s">
        <v>99</v>
      </c>
      <c r="C866" s="64" t="s">
        <v>235</v>
      </c>
      <c r="D866" s="65" t="s">
        <v>236</v>
      </c>
      <c r="E866" s="66">
        <v>0</v>
      </c>
      <c r="F866" s="66">
        <v>3</v>
      </c>
      <c r="G866" s="66">
        <v>6</v>
      </c>
      <c r="H866" s="66">
        <f t="shared" si="11"/>
        <v>9</v>
      </c>
    </row>
    <row r="867" spans="1:8" x14ac:dyDescent="0.3">
      <c r="A867" s="64">
        <v>18</v>
      </c>
      <c r="B867" s="64" t="s">
        <v>99</v>
      </c>
      <c r="C867" s="64" t="s">
        <v>237</v>
      </c>
      <c r="D867" s="65" t="s">
        <v>238</v>
      </c>
      <c r="E867" s="66">
        <v>1</v>
      </c>
      <c r="F867" s="66">
        <v>0</v>
      </c>
      <c r="G867" s="66">
        <v>0</v>
      </c>
      <c r="H867" s="66">
        <f t="shared" si="11"/>
        <v>1</v>
      </c>
    </row>
    <row r="868" spans="1:8" x14ac:dyDescent="0.3">
      <c r="A868" s="64">
        <v>18</v>
      </c>
      <c r="B868" s="64" t="s">
        <v>99</v>
      </c>
      <c r="C868" s="64" t="s">
        <v>239</v>
      </c>
      <c r="D868" s="65" t="s">
        <v>240</v>
      </c>
      <c r="E868" s="66">
        <v>0</v>
      </c>
      <c r="F868" s="66">
        <v>3</v>
      </c>
      <c r="G868" s="66">
        <v>2</v>
      </c>
      <c r="H868" s="66">
        <f t="shared" si="11"/>
        <v>5</v>
      </c>
    </row>
    <row r="869" spans="1:8" x14ac:dyDescent="0.3">
      <c r="A869" s="64">
        <v>18</v>
      </c>
      <c r="B869" s="64" t="s">
        <v>99</v>
      </c>
      <c r="C869" s="64" t="s">
        <v>241</v>
      </c>
      <c r="D869" s="65" t="s">
        <v>242</v>
      </c>
      <c r="E869" s="66">
        <v>1</v>
      </c>
      <c r="F869" s="66">
        <v>6</v>
      </c>
      <c r="G869" s="66">
        <v>2</v>
      </c>
      <c r="H869" s="66">
        <f t="shared" si="11"/>
        <v>9</v>
      </c>
    </row>
    <row r="870" spans="1:8" x14ac:dyDescent="0.3">
      <c r="A870" s="64">
        <v>18</v>
      </c>
      <c r="B870" s="64" t="s">
        <v>99</v>
      </c>
      <c r="C870" s="64" t="s">
        <v>243</v>
      </c>
      <c r="D870" s="65" t="s">
        <v>244</v>
      </c>
      <c r="E870" s="66">
        <v>0</v>
      </c>
      <c r="F870" s="66">
        <v>0</v>
      </c>
      <c r="G870" s="66">
        <v>1</v>
      </c>
      <c r="H870" s="66">
        <f t="shared" si="11"/>
        <v>1</v>
      </c>
    </row>
    <row r="871" spans="1:8" x14ac:dyDescent="0.3">
      <c r="A871" s="64">
        <v>18</v>
      </c>
      <c r="B871" s="64" t="s">
        <v>99</v>
      </c>
      <c r="C871" s="64" t="s">
        <v>247</v>
      </c>
      <c r="D871" s="65" t="s">
        <v>248</v>
      </c>
      <c r="E871" s="66">
        <v>3</v>
      </c>
      <c r="F871" s="66">
        <v>6</v>
      </c>
      <c r="G871" s="66">
        <v>7</v>
      </c>
      <c r="H871" s="66">
        <f t="shared" si="11"/>
        <v>16</v>
      </c>
    </row>
    <row r="872" spans="1:8" x14ac:dyDescent="0.3">
      <c r="A872" s="64">
        <v>18</v>
      </c>
      <c r="B872" s="64" t="s">
        <v>99</v>
      </c>
      <c r="C872" s="64" t="s">
        <v>249</v>
      </c>
      <c r="D872" s="65" t="s">
        <v>250</v>
      </c>
      <c r="E872" s="66">
        <v>2</v>
      </c>
      <c r="F872" s="66">
        <v>2</v>
      </c>
      <c r="G872" s="66">
        <v>4</v>
      </c>
      <c r="H872" s="66">
        <f t="shared" si="11"/>
        <v>8</v>
      </c>
    </row>
    <row r="873" spans="1:8" x14ac:dyDescent="0.3">
      <c r="A873" s="64">
        <v>18</v>
      </c>
      <c r="B873" s="64" t="s">
        <v>99</v>
      </c>
      <c r="C873" s="64" t="s">
        <v>251</v>
      </c>
      <c r="D873" s="65" t="s">
        <v>252</v>
      </c>
      <c r="E873" s="66">
        <v>1</v>
      </c>
      <c r="F873" s="66">
        <v>3</v>
      </c>
      <c r="G873" s="66">
        <v>21</v>
      </c>
      <c r="H873" s="66">
        <f t="shared" si="11"/>
        <v>25</v>
      </c>
    </row>
    <row r="874" spans="1:8" x14ac:dyDescent="0.3">
      <c r="A874" s="64">
        <v>18</v>
      </c>
      <c r="B874" s="64" t="s">
        <v>99</v>
      </c>
      <c r="C874" s="64" t="s">
        <v>253</v>
      </c>
      <c r="D874" s="65" t="s">
        <v>254</v>
      </c>
      <c r="E874" s="66">
        <v>0</v>
      </c>
      <c r="F874" s="66">
        <v>3</v>
      </c>
      <c r="G874" s="66">
        <v>0</v>
      </c>
      <c r="H874" s="66">
        <f t="shared" si="11"/>
        <v>3</v>
      </c>
    </row>
    <row r="875" spans="1:8" x14ac:dyDescent="0.3">
      <c r="A875" s="64">
        <v>18</v>
      </c>
      <c r="B875" s="64" t="s">
        <v>99</v>
      </c>
      <c r="C875" s="64" t="s">
        <v>271</v>
      </c>
      <c r="D875" s="65" t="s">
        <v>272</v>
      </c>
      <c r="E875" s="66">
        <v>3</v>
      </c>
      <c r="F875" s="66">
        <v>0</v>
      </c>
      <c r="G875" s="66">
        <v>0</v>
      </c>
      <c r="H875" s="66">
        <f t="shared" si="11"/>
        <v>3</v>
      </c>
    </row>
    <row r="876" spans="1:8" x14ac:dyDescent="0.3">
      <c r="A876" s="64">
        <v>18</v>
      </c>
      <c r="B876" s="64" t="s">
        <v>99</v>
      </c>
      <c r="C876" s="64" t="s">
        <v>273</v>
      </c>
      <c r="D876" s="65" t="s">
        <v>274</v>
      </c>
      <c r="E876" s="66">
        <v>1</v>
      </c>
      <c r="F876" s="66">
        <v>1</v>
      </c>
      <c r="G876" s="66">
        <v>2</v>
      </c>
      <c r="H876" s="66">
        <f t="shared" si="11"/>
        <v>4</v>
      </c>
    </row>
    <row r="877" spans="1:8" x14ac:dyDescent="0.3">
      <c r="A877" s="64">
        <v>18</v>
      </c>
      <c r="B877" s="64" t="s">
        <v>99</v>
      </c>
      <c r="C877" s="64" t="s">
        <v>275</v>
      </c>
      <c r="D877" s="65" t="s">
        <v>276</v>
      </c>
      <c r="E877" s="66">
        <v>1</v>
      </c>
      <c r="F877" s="66">
        <v>0</v>
      </c>
      <c r="G877" s="66">
        <v>0</v>
      </c>
      <c r="H877" s="66">
        <f t="shared" si="11"/>
        <v>1</v>
      </c>
    </row>
    <row r="878" spans="1:8" x14ac:dyDescent="0.3">
      <c r="A878" s="64">
        <v>18</v>
      </c>
      <c r="B878" s="64" t="s">
        <v>99</v>
      </c>
      <c r="C878" s="64" t="s">
        <v>277</v>
      </c>
      <c r="D878" s="65" t="s">
        <v>278</v>
      </c>
      <c r="E878" s="66">
        <v>1</v>
      </c>
      <c r="F878" s="66">
        <v>0</v>
      </c>
      <c r="G878" s="66">
        <v>0</v>
      </c>
      <c r="H878" s="66">
        <f t="shared" si="11"/>
        <v>1</v>
      </c>
    </row>
    <row r="879" spans="1:8" x14ac:dyDescent="0.3">
      <c r="A879" s="64">
        <v>18</v>
      </c>
      <c r="B879" s="64" t="s">
        <v>99</v>
      </c>
      <c r="C879" s="64" t="s">
        <v>279</v>
      </c>
      <c r="D879" s="65" t="s">
        <v>280</v>
      </c>
      <c r="E879" s="66">
        <v>0</v>
      </c>
      <c r="F879" s="66">
        <v>1</v>
      </c>
      <c r="G879" s="66">
        <v>1</v>
      </c>
      <c r="H879" s="66">
        <f t="shared" si="11"/>
        <v>2</v>
      </c>
    </row>
    <row r="880" spans="1:8" x14ac:dyDescent="0.3">
      <c r="A880" s="64">
        <v>18</v>
      </c>
      <c r="B880" s="64" t="s">
        <v>99</v>
      </c>
      <c r="C880" s="64" t="s">
        <v>281</v>
      </c>
      <c r="D880" s="65" t="s">
        <v>282</v>
      </c>
      <c r="E880" s="66">
        <v>0</v>
      </c>
      <c r="F880" s="66">
        <v>1</v>
      </c>
      <c r="G880" s="66">
        <v>0</v>
      </c>
      <c r="H880" s="66">
        <f t="shared" si="11"/>
        <v>1</v>
      </c>
    </row>
    <row r="881" spans="1:8" x14ac:dyDescent="0.3">
      <c r="A881" s="64">
        <v>18</v>
      </c>
      <c r="B881" s="64" t="s">
        <v>99</v>
      </c>
      <c r="C881" s="64" t="s">
        <v>283</v>
      </c>
      <c r="D881" s="65" t="s">
        <v>284</v>
      </c>
      <c r="E881" s="66">
        <v>2</v>
      </c>
      <c r="F881" s="66">
        <v>2</v>
      </c>
      <c r="G881" s="66">
        <v>3</v>
      </c>
      <c r="H881" s="66">
        <f t="shared" si="11"/>
        <v>7</v>
      </c>
    </row>
    <row r="882" spans="1:8" x14ac:dyDescent="0.3">
      <c r="A882" s="64">
        <v>18</v>
      </c>
      <c r="B882" s="64" t="s">
        <v>99</v>
      </c>
      <c r="C882" s="64" t="s">
        <v>285</v>
      </c>
      <c r="D882" s="65" t="s">
        <v>286</v>
      </c>
      <c r="E882" s="66">
        <v>0</v>
      </c>
      <c r="F882" s="66">
        <v>8</v>
      </c>
      <c r="G882" s="66">
        <v>25</v>
      </c>
      <c r="H882" s="66">
        <f t="shared" si="11"/>
        <v>33</v>
      </c>
    </row>
    <row r="883" spans="1:8" x14ac:dyDescent="0.3">
      <c r="A883" s="64">
        <v>18</v>
      </c>
      <c r="B883" s="64" t="s">
        <v>99</v>
      </c>
      <c r="C883" s="64" t="s">
        <v>287</v>
      </c>
      <c r="D883" s="65" t="s">
        <v>288</v>
      </c>
      <c r="E883" s="66">
        <v>1</v>
      </c>
      <c r="F883" s="66">
        <v>0</v>
      </c>
      <c r="G883" s="66">
        <v>0</v>
      </c>
      <c r="H883" s="66">
        <f t="shared" si="11"/>
        <v>1</v>
      </c>
    </row>
    <row r="884" spans="1:8" x14ac:dyDescent="0.3">
      <c r="A884" s="64">
        <v>18</v>
      </c>
      <c r="B884" s="64" t="s">
        <v>99</v>
      </c>
      <c r="C884" s="64" t="s">
        <v>289</v>
      </c>
      <c r="D884" s="65" t="s">
        <v>290</v>
      </c>
      <c r="E884" s="66">
        <v>2</v>
      </c>
      <c r="F884" s="66">
        <v>4</v>
      </c>
      <c r="G884" s="66">
        <v>1</v>
      </c>
      <c r="H884" s="66">
        <f t="shared" si="11"/>
        <v>7</v>
      </c>
    </row>
    <row r="885" spans="1:8" x14ac:dyDescent="0.3">
      <c r="A885" s="64">
        <v>18</v>
      </c>
      <c r="B885" s="64" t="s">
        <v>99</v>
      </c>
      <c r="C885" s="64" t="s">
        <v>293</v>
      </c>
      <c r="D885" s="65" t="s">
        <v>294</v>
      </c>
      <c r="E885" s="66">
        <v>1</v>
      </c>
      <c r="F885" s="66">
        <v>3</v>
      </c>
      <c r="G885" s="66">
        <v>1</v>
      </c>
      <c r="H885" s="66">
        <f t="shared" si="11"/>
        <v>5</v>
      </c>
    </row>
    <row r="886" spans="1:8" x14ac:dyDescent="0.3">
      <c r="A886" s="64">
        <v>18</v>
      </c>
      <c r="B886" s="64" t="s">
        <v>99</v>
      </c>
      <c r="C886" s="64" t="s">
        <v>295</v>
      </c>
      <c r="D886" s="65" t="s">
        <v>296</v>
      </c>
      <c r="E886" s="66">
        <v>2</v>
      </c>
      <c r="F886" s="66">
        <v>1</v>
      </c>
      <c r="G886" s="66">
        <v>0</v>
      </c>
      <c r="H886" s="66">
        <f t="shared" si="11"/>
        <v>3</v>
      </c>
    </row>
    <row r="887" spans="1:8" x14ac:dyDescent="0.3">
      <c r="A887" s="64">
        <v>18</v>
      </c>
      <c r="B887" s="64" t="s">
        <v>99</v>
      </c>
      <c r="C887" s="64" t="s">
        <v>297</v>
      </c>
      <c r="D887" s="65" t="s">
        <v>298</v>
      </c>
      <c r="E887" s="66">
        <v>5</v>
      </c>
      <c r="F887" s="66">
        <v>12</v>
      </c>
      <c r="G887" s="66">
        <v>3</v>
      </c>
      <c r="H887" s="66">
        <f t="shared" si="11"/>
        <v>20</v>
      </c>
    </row>
    <row r="888" spans="1:8" x14ac:dyDescent="0.3">
      <c r="A888" s="64">
        <v>18</v>
      </c>
      <c r="B888" s="64" t="s">
        <v>99</v>
      </c>
      <c r="C888" s="64" t="s">
        <v>301</v>
      </c>
      <c r="D888" s="65" t="s">
        <v>302</v>
      </c>
      <c r="E888" s="66">
        <v>1</v>
      </c>
      <c r="F888" s="66">
        <v>2</v>
      </c>
      <c r="G888" s="66">
        <v>0</v>
      </c>
      <c r="H888" s="66">
        <f t="shared" si="11"/>
        <v>3</v>
      </c>
    </row>
    <row r="889" spans="1:8" x14ac:dyDescent="0.3">
      <c r="A889" s="64">
        <v>18</v>
      </c>
      <c r="B889" s="64" t="s">
        <v>99</v>
      </c>
      <c r="C889" s="64" t="s">
        <v>303</v>
      </c>
      <c r="D889" s="65" t="s">
        <v>304</v>
      </c>
      <c r="E889" s="66">
        <v>0</v>
      </c>
      <c r="F889" s="66">
        <v>9</v>
      </c>
      <c r="G889" s="66">
        <v>6</v>
      </c>
      <c r="H889" s="66">
        <f t="shared" si="11"/>
        <v>15</v>
      </c>
    </row>
    <row r="890" spans="1:8" x14ac:dyDescent="0.3">
      <c r="A890" s="64">
        <v>18</v>
      </c>
      <c r="B890" s="64" t="s">
        <v>99</v>
      </c>
      <c r="C890" s="64" t="s">
        <v>305</v>
      </c>
      <c r="D890" s="65" t="s">
        <v>306</v>
      </c>
      <c r="E890" s="66">
        <v>0</v>
      </c>
      <c r="F890" s="66">
        <v>5</v>
      </c>
      <c r="G890" s="66">
        <v>0</v>
      </c>
      <c r="H890" s="66">
        <f t="shared" si="11"/>
        <v>5</v>
      </c>
    </row>
    <row r="891" spans="1:8" x14ac:dyDescent="0.3">
      <c r="A891" s="64">
        <v>18</v>
      </c>
      <c r="B891" s="64" t="s">
        <v>99</v>
      </c>
      <c r="C891" s="64" t="s">
        <v>307</v>
      </c>
      <c r="D891" s="65" t="s">
        <v>308</v>
      </c>
      <c r="E891" s="66">
        <v>3</v>
      </c>
      <c r="F891" s="66">
        <v>4</v>
      </c>
      <c r="G891" s="66">
        <v>3</v>
      </c>
      <c r="H891" s="66">
        <f t="shared" si="11"/>
        <v>10</v>
      </c>
    </row>
    <row r="892" spans="1:8" x14ac:dyDescent="0.3">
      <c r="A892" s="64">
        <v>18</v>
      </c>
      <c r="B892" s="64" t="s">
        <v>99</v>
      </c>
      <c r="C892" s="64" t="s">
        <v>315</v>
      </c>
      <c r="D892" s="65" t="s">
        <v>316</v>
      </c>
      <c r="E892" s="66">
        <v>2</v>
      </c>
      <c r="F892" s="66">
        <v>0</v>
      </c>
      <c r="G892" s="66">
        <v>0</v>
      </c>
      <c r="H892" s="66">
        <f t="shared" si="11"/>
        <v>2</v>
      </c>
    </row>
    <row r="893" spans="1:8" x14ac:dyDescent="0.3">
      <c r="A893" s="64">
        <v>18</v>
      </c>
      <c r="B893" s="64" t="s">
        <v>99</v>
      </c>
      <c r="C893" s="64" t="s">
        <v>317</v>
      </c>
      <c r="D893" s="65" t="s">
        <v>318</v>
      </c>
      <c r="E893" s="66">
        <v>2</v>
      </c>
      <c r="F893" s="66">
        <v>4</v>
      </c>
      <c r="G893" s="66">
        <v>0</v>
      </c>
      <c r="H893" s="66">
        <f t="shared" si="11"/>
        <v>6</v>
      </c>
    </row>
    <row r="894" spans="1:8" x14ac:dyDescent="0.3">
      <c r="A894" s="64">
        <v>18</v>
      </c>
      <c r="B894" s="64" t="s">
        <v>99</v>
      </c>
      <c r="C894" s="64" t="s">
        <v>319</v>
      </c>
      <c r="D894" s="65" t="s">
        <v>320</v>
      </c>
      <c r="E894" s="66">
        <v>0</v>
      </c>
      <c r="F894" s="66">
        <v>2</v>
      </c>
      <c r="G894" s="66">
        <v>0</v>
      </c>
      <c r="H894" s="66">
        <f t="shared" ref="H894:H903" si="12">SUM(E894:G894)</f>
        <v>2</v>
      </c>
    </row>
    <row r="895" spans="1:8" x14ac:dyDescent="0.3">
      <c r="A895" s="64">
        <v>18</v>
      </c>
      <c r="B895" s="64" t="s">
        <v>99</v>
      </c>
      <c r="C895" s="64" t="s">
        <v>321</v>
      </c>
      <c r="D895" s="65" t="s">
        <v>322</v>
      </c>
      <c r="E895" s="66">
        <v>0</v>
      </c>
      <c r="F895" s="66">
        <v>6</v>
      </c>
      <c r="G895" s="66">
        <v>0</v>
      </c>
      <c r="H895" s="66">
        <f t="shared" si="12"/>
        <v>6</v>
      </c>
    </row>
    <row r="896" spans="1:8" x14ac:dyDescent="0.3">
      <c r="A896" s="64">
        <v>18</v>
      </c>
      <c r="B896" s="64" t="s">
        <v>99</v>
      </c>
      <c r="C896" s="64" t="s">
        <v>333</v>
      </c>
      <c r="D896" s="65" t="s">
        <v>334</v>
      </c>
      <c r="E896" s="66">
        <v>1</v>
      </c>
      <c r="F896" s="66">
        <v>2</v>
      </c>
      <c r="G896" s="66">
        <v>0</v>
      </c>
      <c r="H896" s="66">
        <f t="shared" si="12"/>
        <v>3</v>
      </c>
    </row>
    <row r="897" spans="1:8" x14ac:dyDescent="0.3">
      <c r="A897" s="64">
        <v>18</v>
      </c>
      <c r="B897" s="64" t="s">
        <v>99</v>
      </c>
      <c r="C897" s="64" t="s">
        <v>335</v>
      </c>
      <c r="D897" s="65" t="s">
        <v>336</v>
      </c>
      <c r="E897" s="66">
        <v>1</v>
      </c>
      <c r="F897" s="66">
        <v>1</v>
      </c>
      <c r="G897" s="66">
        <v>0</v>
      </c>
      <c r="H897" s="66">
        <f t="shared" si="12"/>
        <v>2</v>
      </c>
    </row>
    <row r="898" spans="1:8" x14ac:dyDescent="0.3">
      <c r="A898" s="64">
        <v>18</v>
      </c>
      <c r="B898" s="64" t="s">
        <v>99</v>
      </c>
      <c r="C898" s="64" t="s">
        <v>337</v>
      </c>
      <c r="D898" s="65" t="s">
        <v>338</v>
      </c>
      <c r="E898" s="66">
        <v>0</v>
      </c>
      <c r="F898" s="66">
        <v>2</v>
      </c>
      <c r="G898" s="66">
        <v>1</v>
      </c>
      <c r="H898" s="66">
        <f t="shared" si="12"/>
        <v>3</v>
      </c>
    </row>
    <row r="899" spans="1:8" x14ac:dyDescent="0.3">
      <c r="A899" s="64">
        <v>18</v>
      </c>
      <c r="B899" s="64" t="s">
        <v>99</v>
      </c>
      <c r="C899" s="64" t="s">
        <v>339</v>
      </c>
      <c r="D899" s="65" t="s">
        <v>340</v>
      </c>
      <c r="E899" s="66">
        <v>4</v>
      </c>
      <c r="F899" s="66">
        <v>6</v>
      </c>
      <c r="G899" s="66">
        <v>4</v>
      </c>
      <c r="H899" s="66">
        <f t="shared" si="12"/>
        <v>14</v>
      </c>
    </row>
    <row r="900" spans="1:8" x14ac:dyDescent="0.3">
      <c r="A900" s="64">
        <v>18</v>
      </c>
      <c r="B900" s="64" t="s">
        <v>99</v>
      </c>
      <c r="C900" s="64" t="s">
        <v>341</v>
      </c>
      <c r="D900" s="65" t="s">
        <v>342</v>
      </c>
      <c r="E900" s="66">
        <v>11</v>
      </c>
      <c r="F900" s="66">
        <v>13</v>
      </c>
      <c r="G900" s="66">
        <v>7</v>
      </c>
      <c r="H900" s="66">
        <f t="shared" si="12"/>
        <v>31</v>
      </c>
    </row>
    <row r="901" spans="1:8" x14ac:dyDescent="0.3">
      <c r="A901" s="64">
        <v>18</v>
      </c>
      <c r="B901" s="64" t="s">
        <v>99</v>
      </c>
      <c r="C901" s="64" t="s">
        <v>343</v>
      </c>
      <c r="D901" s="65" t="s">
        <v>344</v>
      </c>
      <c r="E901" s="66">
        <v>0</v>
      </c>
      <c r="F901" s="66">
        <v>1</v>
      </c>
      <c r="G901" s="66">
        <v>0</v>
      </c>
      <c r="H901" s="66">
        <f t="shared" si="12"/>
        <v>1</v>
      </c>
    </row>
    <row r="902" spans="1:8" x14ac:dyDescent="0.3">
      <c r="A902" s="64">
        <v>18</v>
      </c>
      <c r="B902" s="64" t="s">
        <v>99</v>
      </c>
      <c r="C902" s="64" t="s">
        <v>347</v>
      </c>
      <c r="D902" s="65" t="s">
        <v>348</v>
      </c>
      <c r="E902" s="66">
        <v>4</v>
      </c>
      <c r="F902" s="66">
        <v>0</v>
      </c>
      <c r="G902" s="66">
        <v>0</v>
      </c>
      <c r="H902" s="66">
        <f t="shared" si="12"/>
        <v>4</v>
      </c>
    </row>
    <row r="903" spans="1:8" x14ac:dyDescent="0.3">
      <c r="A903" s="64">
        <v>18</v>
      </c>
      <c r="B903" s="64" t="s">
        <v>99</v>
      </c>
      <c r="C903" s="64" t="s">
        <v>351</v>
      </c>
      <c r="D903" s="65" t="s">
        <v>352</v>
      </c>
      <c r="E903" s="66">
        <v>0</v>
      </c>
      <c r="F903" s="66">
        <v>0</v>
      </c>
      <c r="G903" s="66">
        <v>0</v>
      </c>
      <c r="H903" s="66">
        <f t="shared" si="12"/>
        <v>0</v>
      </c>
    </row>
    <row r="904" spans="1:8" ht="15.75" thickBot="1" x14ac:dyDescent="0.35">
      <c r="A904" s="262"/>
      <c r="B904" s="98"/>
      <c r="C904" s="98"/>
      <c r="D904" s="99" t="s">
        <v>77</v>
      </c>
      <c r="E904" s="324">
        <f>SUM(E8:E903)</f>
        <v>1082</v>
      </c>
      <c r="F904" s="324">
        <f>SUM(F8:F903)</f>
        <v>2816</v>
      </c>
      <c r="G904" s="324">
        <f>SUM(G8:G903)</f>
        <v>2440</v>
      </c>
      <c r="H904" s="325">
        <f>SUM(H8:H903)</f>
        <v>6338</v>
      </c>
    </row>
  </sheetData>
  <mergeCells count="3">
    <mergeCell ref="C4:D4"/>
    <mergeCell ref="A3:H3"/>
    <mergeCell ref="A5:H5"/>
  </mergeCells>
  <hyperlinks>
    <hyperlink ref="A3:H3" location="INHALT!A1" display="zum Inhaltsverzeichnis" xr:uid="{5F482A95-3A7B-47DA-9E2C-C3A1895FA3E4}"/>
  </hyperlinks>
  <pageMargins left="0.7" right="0.7" top="0.75" bottom="0.75" header="0.3" footer="0.3"/>
  <pageSetup paperSize="9" scale="6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E10F-66E5-427A-A7A3-4362BB0E0B87}">
  <dimension ref="A1:J445"/>
  <sheetViews>
    <sheetView showGridLines="0" zoomScaleNormal="100" zoomScaleSheetLayoutView="85" workbookViewId="0">
      <selection activeCell="A2" sqref="A2"/>
    </sheetView>
  </sheetViews>
  <sheetFormatPr baseColWidth="10" defaultRowHeight="15" x14ac:dyDescent="0.3"/>
  <cols>
    <col min="1" max="1" width="7.5703125" customWidth="1"/>
    <col min="2" max="2" width="16.28515625" bestFit="1" customWidth="1"/>
    <col min="3" max="3" width="12.7109375" bestFit="1" customWidth="1"/>
    <col min="4" max="4" width="27" bestFit="1" customWidth="1"/>
    <col min="5" max="10" width="7" customWidth="1"/>
  </cols>
  <sheetData>
    <row r="1" spans="1:10" ht="48.75" customHeight="1" x14ac:dyDescent="0.3"/>
    <row r="2" spans="1:10" ht="18" x14ac:dyDescent="0.35">
      <c r="A2" s="4" t="s">
        <v>195</v>
      </c>
      <c r="B2" s="4"/>
      <c r="C2" s="4"/>
      <c r="D2" s="4"/>
    </row>
    <row r="3" spans="1:10" x14ac:dyDescent="0.3">
      <c r="A3" s="401" t="s">
        <v>5</v>
      </c>
      <c r="B3" s="401"/>
      <c r="C3" s="401"/>
      <c r="D3" s="401"/>
      <c r="E3" s="401"/>
      <c r="F3" s="401"/>
      <c r="G3" s="401"/>
      <c r="H3" s="401"/>
    </row>
    <row r="4" spans="1:10" ht="30" customHeight="1" x14ac:dyDescent="0.35">
      <c r="C4" s="5"/>
      <c r="D4" s="5"/>
    </row>
    <row r="5" spans="1:10" ht="18" customHeight="1" x14ac:dyDescent="0.3">
      <c r="A5" s="400" t="s">
        <v>791</v>
      </c>
      <c r="B5" s="400"/>
      <c r="C5" s="400"/>
      <c r="D5" s="400"/>
      <c r="E5" s="400"/>
      <c r="F5" s="400"/>
      <c r="G5" s="400"/>
      <c r="H5" s="400"/>
      <c r="I5" s="400"/>
      <c r="J5" s="400"/>
    </row>
    <row r="6" spans="1:10" ht="29.25" customHeight="1" x14ac:dyDescent="0.3">
      <c r="E6" s="384"/>
      <c r="F6" s="384"/>
      <c r="G6" s="384"/>
      <c r="H6" s="384"/>
      <c r="I6" s="384"/>
      <c r="J6" s="384"/>
    </row>
    <row r="7" spans="1:10" ht="249.75" customHeight="1" x14ac:dyDescent="0.3">
      <c r="A7" s="86" t="s">
        <v>110</v>
      </c>
      <c r="B7" s="87" t="s">
        <v>81</v>
      </c>
      <c r="C7" s="88" t="s">
        <v>111</v>
      </c>
      <c r="D7" s="94" t="s">
        <v>113</v>
      </c>
      <c r="E7" s="153" t="s">
        <v>32</v>
      </c>
      <c r="F7" s="154" t="s">
        <v>33</v>
      </c>
      <c r="G7" s="154" t="s">
        <v>34</v>
      </c>
      <c r="H7" s="154" t="s">
        <v>35</v>
      </c>
      <c r="I7" s="154" t="s">
        <v>36</v>
      </c>
      <c r="J7" s="155" t="s">
        <v>37</v>
      </c>
    </row>
    <row r="8" spans="1:10" ht="15" customHeight="1" x14ac:dyDescent="0.3">
      <c r="A8" s="89">
        <v>1</v>
      </c>
      <c r="B8" s="90" t="s">
        <v>82</v>
      </c>
      <c r="C8" s="156">
        <v>40101</v>
      </c>
      <c r="D8" s="90" t="s">
        <v>355</v>
      </c>
      <c r="E8" s="150">
        <v>981</v>
      </c>
      <c r="F8" s="91">
        <v>131</v>
      </c>
      <c r="G8" s="91">
        <v>648</v>
      </c>
      <c r="H8" s="91">
        <v>45</v>
      </c>
      <c r="I8" s="91">
        <v>341</v>
      </c>
      <c r="J8" s="92">
        <v>37</v>
      </c>
    </row>
    <row r="9" spans="1:10" ht="15" customHeight="1" x14ac:dyDescent="0.3">
      <c r="A9" s="89">
        <v>2</v>
      </c>
      <c r="B9" s="90" t="s">
        <v>83</v>
      </c>
      <c r="C9" s="156">
        <v>40201</v>
      </c>
      <c r="D9" s="90" t="s">
        <v>356</v>
      </c>
      <c r="E9" s="150">
        <v>155</v>
      </c>
      <c r="F9">
        <v>19</v>
      </c>
      <c r="G9" s="91">
        <v>120</v>
      </c>
      <c r="H9" s="91">
        <v>14</v>
      </c>
      <c r="I9" s="91">
        <v>48</v>
      </c>
      <c r="J9" s="92">
        <v>8</v>
      </c>
    </row>
    <row r="10" spans="1:10" ht="15" customHeight="1" x14ac:dyDescent="0.3">
      <c r="A10" s="89">
        <v>3</v>
      </c>
      <c r="B10" s="90" t="s">
        <v>84</v>
      </c>
      <c r="C10" s="156">
        <v>40301</v>
      </c>
      <c r="D10" s="90" t="s">
        <v>357</v>
      </c>
      <c r="E10" s="150">
        <v>282</v>
      </c>
      <c r="F10" s="91">
        <v>40</v>
      </c>
      <c r="G10" s="91">
        <v>211</v>
      </c>
      <c r="H10" s="91">
        <v>11</v>
      </c>
      <c r="I10" s="91">
        <v>92</v>
      </c>
      <c r="J10" s="92">
        <v>34</v>
      </c>
    </row>
    <row r="11" spans="1:10" ht="15" customHeight="1" x14ac:dyDescent="0.3">
      <c r="A11" s="89">
        <v>4</v>
      </c>
      <c r="B11" s="90" t="s">
        <v>85</v>
      </c>
      <c r="C11" s="156">
        <v>40401</v>
      </c>
      <c r="D11" s="90" t="s">
        <v>358</v>
      </c>
      <c r="E11" s="150">
        <v>14</v>
      </c>
      <c r="F11" s="91">
        <v>2</v>
      </c>
      <c r="G11" s="91">
        <v>12</v>
      </c>
      <c r="H11" s="91">
        <v>1</v>
      </c>
      <c r="I11" s="91">
        <v>3</v>
      </c>
      <c r="J11" s="92">
        <v>0</v>
      </c>
    </row>
    <row r="12" spans="1:10" ht="15" customHeight="1" x14ac:dyDescent="0.3">
      <c r="A12" s="89">
        <v>4</v>
      </c>
      <c r="B12" s="90" t="s">
        <v>85</v>
      </c>
      <c r="C12" s="156">
        <v>40402</v>
      </c>
      <c r="D12" s="90" t="s">
        <v>359</v>
      </c>
      <c r="E12" s="150">
        <v>13</v>
      </c>
      <c r="F12" s="91">
        <v>0</v>
      </c>
      <c r="G12" s="91">
        <v>11</v>
      </c>
      <c r="H12" s="91">
        <v>0</v>
      </c>
      <c r="I12" s="91">
        <v>3</v>
      </c>
      <c r="J12" s="92">
        <v>9</v>
      </c>
    </row>
    <row r="13" spans="1:10" ht="15" customHeight="1" x14ac:dyDescent="0.3">
      <c r="A13" s="89">
        <v>4</v>
      </c>
      <c r="B13" s="90" t="s">
        <v>85</v>
      </c>
      <c r="C13" s="156">
        <v>40403</v>
      </c>
      <c r="D13" s="90" t="s">
        <v>360</v>
      </c>
      <c r="E13" s="150">
        <v>4</v>
      </c>
      <c r="F13" s="91">
        <v>1</v>
      </c>
      <c r="G13" s="91">
        <v>1</v>
      </c>
      <c r="H13" s="91">
        <v>0</v>
      </c>
      <c r="I13" s="91">
        <v>0</v>
      </c>
      <c r="J13" s="92">
        <v>0</v>
      </c>
    </row>
    <row r="14" spans="1:10" ht="15" customHeight="1" x14ac:dyDescent="0.3">
      <c r="A14" s="89">
        <v>4</v>
      </c>
      <c r="B14" s="90" t="s">
        <v>85</v>
      </c>
      <c r="C14" s="156">
        <v>40404</v>
      </c>
      <c r="D14" s="90" t="s">
        <v>361</v>
      </c>
      <c r="E14" s="150">
        <v>50</v>
      </c>
      <c r="F14" s="91">
        <v>9</v>
      </c>
      <c r="G14" s="91">
        <v>15</v>
      </c>
      <c r="H14" s="91">
        <v>3</v>
      </c>
      <c r="I14" s="91">
        <v>20</v>
      </c>
      <c r="J14" s="92">
        <v>3</v>
      </c>
    </row>
    <row r="15" spans="1:10" ht="15" customHeight="1" x14ac:dyDescent="0.3">
      <c r="A15" s="89">
        <v>4</v>
      </c>
      <c r="B15" s="90" t="s">
        <v>85</v>
      </c>
      <c r="C15" s="156">
        <v>40405</v>
      </c>
      <c r="D15" s="90" t="s">
        <v>362</v>
      </c>
      <c r="E15" s="150">
        <v>6</v>
      </c>
      <c r="F15" s="91">
        <v>0</v>
      </c>
      <c r="G15" s="91">
        <v>8</v>
      </c>
      <c r="H15" s="91">
        <v>1</v>
      </c>
      <c r="I15" s="91">
        <v>4</v>
      </c>
      <c r="J15" s="92">
        <v>3</v>
      </c>
    </row>
    <row r="16" spans="1:10" ht="15" customHeight="1" x14ac:dyDescent="0.3">
      <c r="A16" s="89">
        <v>4</v>
      </c>
      <c r="B16" s="90" t="s">
        <v>85</v>
      </c>
      <c r="C16" s="156">
        <v>40406</v>
      </c>
      <c r="D16" s="90" t="s">
        <v>363</v>
      </c>
      <c r="E16" s="150">
        <v>22</v>
      </c>
      <c r="F16" s="91">
        <v>0</v>
      </c>
      <c r="G16" s="91">
        <v>4</v>
      </c>
      <c r="H16" s="91">
        <v>0</v>
      </c>
      <c r="I16" s="91">
        <v>2</v>
      </c>
      <c r="J16" s="92">
        <v>8</v>
      </c>
    </row>
    <row r="17" spans="1:10" ht="15" customHeight="1" x14ac:dyDescent="0.3">
      <c r="A17" s="89">
        <v>4</v>
      </c>
      <c r="B17" s="90" t="s">
        <v>85</v>
      </c>
      <c r="C17" s="156">
        <v>40407</v>
      </c>
      <c r="D17" s="90" t="s">
        <v>364</v>
      </c>
      <c r="E17" s="150">
        <v>8</v>
      </c>
      <c r="F17" s="91">
        <v>0</v>
      </c>
      <c r="G17" s="91">
        <v>13</v>
      </c>
      <c r="H17" s="91">
        <v>3</v>
      </c>
      <c r="I17" s="91">
        <v>1</v>
      </c>
      <c r="J17" s="92">
        <v>0</v>
      </c>
    </row>
    <row r="18" spans="1:10" ht="15" customHeight="1" x14ac:dyDescent="0.3">
      <c r="A18" s="89">
        <v>4</v>
      </c>
      <c r="B18" s="90" t="s">
        <v>85</v>
      </c>
      <c r="C18" s="156">
        <v>40408</v>
      </c>
      <c r="D18" s="90" t="s">
        <v>365</v>
      </c>
      <c r="E18" s="150">
        <v>6</v>
      </c>
      <c r="F18" s="91">
        <v>0</v>
      </c>
      <c r="G18" s="91">
        <v>1</v>
      </c>
      <c r="H18" s="91">
        <v>2</v>
      </c>
      <c r="I18" s="91">
        <v>2</v>
      </c>
      <c r="J18" s="92">
        <v>0</v>
      </c>
    </row>
    <row r="19" spans="1:10" ht="15" customHeight="1" x14ac:dyDescent="0.3">
      <c r="A19" s="89">
        <v>4</v>
      </c>
      <c r="B19" s="90" t="s">
        <v>85</v>
      </c>
      <c r="C19" s="156">
        <v>40409</v>
      </c>
      <c r="D19" s="90" t="s">
        <v>366</v>
      </c>
      <c r="E19" s="150">
        <v>4</v>
      </c>
      <c r="F19" s="91">
        <v>0</v>
      </c>
      <c r="G19" s="91">
        <v>2</v>
      </c>
      <c r="H19" s="91">
        <v>2</v>
      </c>
      <c r="I19" s="91">
        <v>0</v>
      </c>
      <c r="J19" s="92">
        <v>0</v>
      </c>
    </row>
    <row r="20" spans="1:10" ht="15" customHeight="1" x14ac:dyDescent="0.3">
      <c r="A20" s="89">
        <v>4</v>
      </c>
      <c r="B20" s="90" t="s">
        <v>85</v>
      </c>
      <c r="C20" s="156">
        <v>40410</v>
      </c>
      <c r="D20" s="90" t="s">
        <v>367</v>
      </c>
      <c r="E20" s="150">
        <v>3</v>
      </c>
      <c r="F20" s="91">
        <v>0</v>
      </c>
      <c r="G20" s="91">
        <v>11</v>
      </c>
      <c r="H20" s="91">
        <v>1</v>
      </c>
      <c r="I20" s="91">
        <v>0</v>
      </c>
      <c r="J20" s="92">
        <v>4</v>
      </c>
    </row>
    <row r="21" spans="1:10" ht="15" customHeight="1" x14ac:dyDescent="0.3">
      <c r="A21" s="89">
        <v>4</v>
      </c>
      <c r="B21" s="90" t="s">
        <v>85</v>
      </c>
      <c r="C21" s="156">
        <v>40411</v>
      </c>
      <c r="D21" s="90" t="s">
        <v>368</v>
      </c>
      <c r="E21" s="150">
        <v>2</v>
      </c>
      <c r="F21" s="91">
        <v>0</v>
      </c>
      <c r="G21" s="91">
        <v>3</v>
      </c>
      <c r="H21" s="91">
        <v>0</v>
      </c>
      <c r="I21" s="91">
        <v>0</v>
      </c>
      <c r="J21" s="92">
        <v>0</v>
      </c>
    </row>
    <row r="22" spans="1:10" ht="15" customHeight="1" x14ac:dyDescent="0.3">
      <c r="A22" s="89">
        <v>4</v>
      </c>
      <c r="B22" s="90" t="s">
        <v>85</v>
      </c>
      <c r="C22" s="156">
        <v>40412</v>
      </c>
      <c r="D22" s="90" t="s">
        <v>369</v>
      </c>
      <c r="E22" s="150">
        <v>2</v>
      </c>
      <c r="F22" s="91">
        <v>0</v>
      </c>
      <c r="G22" s="91">
        <v>3</v>
      </c>
      <c r="H22" s="91">
        <v>1</v>
      </c>
      <c r="I22" s="91">
        <v>0</v>
      </c>
      <c r="J22" s="92">
        <v>0</v>
      </c>
    </row>
    <row r="23" spans="1:10" ht="15" customHeight="1" x14ac:dyDescent="0.3">
      <c r="A23" s="89">
        <v>4</v>
      </c>
      <c r="B23" s="90" t="s">
        <v>85</v>
      </c>
      <c r="C23" s="156">
        <v>40413</v>
      </c>
      <c r="D23" s="90" t="s">
        <v>370</v>
      </c>
      <c r="E23" s="150">
        <v>16</v>
      </c>
      <c r="F23" s="91">
        <v>1</v>
      </c>
      <c r="G23" s="91">
        <v>5</v>
      </c>
      <c r="H23" s="91">
        <v>0</v>
      </c>
      <c r="I23" s="91">
        <v>6</v>
      </c>
      <c r="J23" s="92">
        <v>2</v>
      </c>
    </row>
    <row r="24" spans="1:10" ht="15" customHeight="1" x14ac:dyDescent="0.3">
      <c r="A24" s="89">
        <v>4</v>
      </c>
      <c r="B24" s="90" t="s">
        <v>85</v>
      </c>
      <c r="C24" s="156">
        <v>40414</v>
      </c>
      <c r="D24" s="90" t="s">
        <v>371</v>
      </c>
      <c r="E24" s="150">
        <v>10</v>
      </c>
      <c r="F24" s="91">
        <v>1</v>
      </c>
      <c r="G24" s="91">
        <v>3</v>
      </c>
      <c r="H24" s="91">
        <v>1</v>
      </c>
      <c r="I24" s="91">
        <v>1</v>
      </c>
      <c r="J24" s="92">
        <v>2</v>
      </c>
    </row>
    <row r="25" spans="1:10" ht="15" customHeight="1" x14ac:dyDescent="0.3">
      <c r="A25" s="89">
        <v>4</v>
      </c>
      <c r="B25" s="90" t="s">
        <v>85</v>
      </c>
      <c r="C25" s="156">
        <v>40415</v>
      </c>
      <c r="D25" s="90" t="s">
        <v>372</v>
      </c>
      <c r="E25" s="150">
        <v>6</v>
      </c>
      <c r="F25" s="91">
        <v>0</v>
      </c>
      <c r="G25" s="91">
        <v>1</v>
      </c>
      <c r="H25" s="91">
        <v>0</v>
      </c>
      <c r="I25" s="91">
        <v>1</v>
      </c>
      <c r="J25" s="92">
        <v>1</v>
      </c>
    </row>
    <row r="26" spans="1:10" ht="15" customHeight="1" x14ac:dyDescent="0.3">
      <c r="A26" s="89">
        <v>4</v>
      </c>
      <c r="B26" s="90" t="s">
        <v>85</v>
      </c>
      <c r="C26" s="156">
        <v>40416</v>
      </c>
      <c r="D26" s="90" t="s">
        <v>373</v>
      </c>
      <c r="E26" s="150">
        <v>2</v>
      </c>
      <c r="F26" s="91">
        <v>1</v>
      </c>
      <c r="G26" s="91">
        <v>1</v>
      </c>
      <c r="H26" s="91">
        <v>0</v>
      </c>
      <c r="I26" s="91">
        <v>0</v>
      </c>
      <c r="J26" s="92">
        <v>0</v>
      </c>
    </row>
    <row r="27" spans="1:10" ht="15" customHeight="1" x14ac:dyDescent="0.3">
      <c r="A27" s="89">
        <v>4</v>
      </c>
      <c r="B27" s="90" t="s">
        <v>85</v>
      </c>
      <c r="C27" s="156">
        <v>40417</v>
      </c>
      <c r="D27" s="90" t="s">
        <v>374</v>
      </c>
      <c r="E27" s="150">
        <v>2</v>
      </c>
      <c r="F27" s="91">
        <v>1</v>
      </c>
      <c r="G27" s="91">
        <v>5</v>
      </c>
      <c r="H27" s="91">
        <v>0</v>
      </c>
      <c r="I27" s="91">
        <v>0</v>
      </c>
      <c r="J27" s="92">
        <v>0</v>
      </c>
    </row>
    <row r="28" spans="1:10" ht="15" customHeight="1" x14ac:dyDescent="0.3">
      <c r="A28" s="89">
        <v>4</v>
      </c>
      <c r="B28" s="90" t="s">
        <v>85</v>
      </c>
      <c r="C28" s="156">
        <v>40418</v>
      </c>
      <c r="D28" s="90" t="s">
        <v>375</v>
      </c>
      <c r="E28" s="150">
        <v>25</v>
      </c>
      <c r="F28" s="91">
        <v>3</v>
      </c>
      <c r="G28" s="91">
        <v>18</v>
      </c>
      <c r="H28" s="91">
        <v>1</v>
      </c>
      <c r="I28" s="91">
        <v>4</v>
      </c>
      <c r="J28" s="92">
        <v>2</v>
      </c>
    </row>
    <row r="29" spans="1:10" ht="15" customHeight="1" x14ac:dyDescent="0.3">
      <c r="A29" s="89">
        <v>4</v>
      </c>
      <c r="B29" s="90" t="s">
        <v>85</v>
      </c>
      <c r="C29" s="156">
        <v>40419</v>
      </c>
      <c r="D29" s="90" t="s">
        <v>376</v>
      </c>
      <c r="E29" s="150">
        <v>14</v>
      </c>
      <c r="F29" s="91">
        <v>1</v>
      </c>
      <c r="G29" s="91">
        <v>6</v>
      </c>
      <c r="H29" s="91">
        <v>4</v>
      </c>
      <c r="I29" s="91">
        <v>1</v>
      </c>
      <c r="J29" s="92">
        <v>2</v>
      </c>
    </row>
    <row r="30" spans="1:10" ht="15" customHeight="1" x14ac:dyDescent="0.3">
      <c r="A30" s="89">
        <v>4</v>
      </c>
      <c r="B30" s="90" t="s">
        <v>85</v>
      </c>
      <c r="C30" s="156">
        <v>40420</v>
      </c>
      <c r="D30" s="90" t="s">
        <v>377</v>
      </c>
      <c r="E30" s="150">
        <v>2</v>
      </c>
      <c r="F30" s="91">
        <v>1</v>
      </c>
      <c r="G30" s="91">
        <v>5</v>
      </c>
      <c r="H30" s="91">
        <v>0</v>
      </c>
      <c r="I30" s="91">
        <v>0</v>
      </c>
      <c r="J30" s="92">
        <v>0</v>
      </c>
    </row>
    <row r="31" spans="1:10" ht="15" customHeight="1" x14ac:dyDescent="0.3">
      <c r="A31" s="89">
        <v>4</v>
      </c>
      <c r="B31" s="90" t="s">
        <v>85</v>
      </c>
      <c r="C31" s="156">
        <v>40421</v>
      </c>
      <c r="D31" s="90" t="s">
        <v>378</v>
      </c>
      <c r="E31" s="150">
        <v>27</v>
      </c>
      <c r="F31" s="91">
        <v>5</v>
      </c>
      <c r="G31" s="91">
        <v>24</v>
      </c>
      <c r="H31" s="91">
        <v>1</v>
      </c>
      <c r="I31" s="91">
        <v>13</v>
      </c>
      <c r="J31" s="92">
        <v>1</v>
      </c>
    </row>
    <row r="32" spans="1:10" ht="15" customHeight="1" x14ac:dyDescent="0.3">
      <c r="A32" s="89">
        <v>4</v>
      </c>
      <c r="B32" s="90" t="s">
        <v>85</v>
      </c>
      <c r="C32" s="156">
        <v>40422</v>
      </c>
      <c r="D32" s="90" t="s">
        <v>379</v>
      </c>
      <c r="E32" s="150">
        <v>9</v>
      </c>
      <c r="F32" s="91">
        <v>1</v>
      </c>
      <c r="G32" s="91">
        <v>2</v>
      </c>
      <c r="H32" s="91">
        <v>0</v>
      </c>
      <c r="I32" s="91">
        <v>3</v>
      </c>
      <c r="J32" s="92">
        <v>0</v>
      </c>
    </row>
    <row r="33" spans="1:10" ht="15" customHeight="1" x14ac:dyDescent="0.3">
      <c r="A33" s="89">
        <v>4</v>
      </c>
      <c r="B33" s="90" t="s">
        <v>85</v>
      </c>
      <c r="C33" s="156">
        <v>40423</v>
      </c>
      <c r="D33" s="90" t="s">
        <v>380</v>
      </c>
      <c r="E33" s="150">
        <v>1</v>
      </c>
      <c r="F33" s="91">
        <v>0</v>
      </c>
      <c r="G33" s="91">
        <v>1</v>
      </c>
      <c r="H33" s="91">
        <v>0</v>
      </c>
      <c r="I33" s="91">
        <v>0</v>
      </c>
      <c r="J33" s="92">
        <v>0</v>
      </c>
    </row>
    <row r="34" spans="1:10" ht="15" customHeight="1" x14ac:dyDescent="0.3">
      <c r="A34" s="89">
        <v>4</v>
      </c>
      <c r="B34" s="90" t="s">
        <v>85</v>
      </c>
      <c r="C34" s="156">
        <v>40424</v>
      </c>
      <c r="D34" s="90" t="s">
        <v>381</v>
      </c>
      <c r="E34" s="150">
        <v>2</v>
      </c>
      <c r="F34" s="91">
        <v>0</v>
      </c>
      <c r="G34" s="91">
        <v>6</v>
      </c>
      <c r="H34" s="91">
        <v>0</v>
      </c>
      <c r="I34" s="91">
        <v>0</v>
      </c>
      <c r="J34" s="92">
        <v>1</v>
      </c>
    </row>
    <row r="35" spans="1:10" ht="15" customHeight="1" x14ac:dyDescent="0.3">
      <c r="A35" s="89">
        <v>4</v>
      </c>
      <c r="B35" s="90" t="s">
        <v>85</v>
      </c>
      <c r="C35" s="156">
        <v>40425</v>
      </c>
      <c r="D35" s="90" t="s">
        <v>382</v>
      </c>
      <c r="E35" s="150">
        <v>7</v>
      </c>
      <c r="F35" s="91">
        <v>1</v>
      </c>
      <c r="G35" s="91">
        <v>5</v>
      </c>
      <c r="H35" s="91">
        <v>1</v>
      </c>
      <c r="I35" s="91">
        <v>1</v>
      </c>
      <c r="J35" s="92">
        <v>4</v>
      </c>
    </row>
    <row r="36" spans="1:10" ht="15" customHeight="1" x14ac:dyDescent="0.3">
      <c r="A36" s="89">
        <v>4</v>
      </c>
      <c r="B36" s="90" t="s">
        <v>85</v>
      </c>
      <c r="C36" s="156">
        <v>40426</v>
      </c>
      <c r="D36" s="90" t="s">
        <v>383</v>
      </c>
      <c r="E36" s="150">
        <v>9</v>
      </c>
      <c r="F36" s="91">
        <v>4</v>
      </c>
      <c r="G36" s="91">
        <v>10</v>
      </c>
      <c r="H36" s="91">
        <v>2</v>
      </c>
      <c r="I36" s="91">
        <v>6</v>
      </c>
      <c r="J36" s="92">
        <v>2</v>
      </c>
    </row>
    <row r="37" spans="1:10" ht="15" customHeight="1" x14ac:dyDescent="0.3">
      <c r="A37" s="89">
        <v>4</v>
      </c>
      <c r="B37" s="90" t="s">
        <v>85</v>
      </c>
      <c r="C37" s="156">
        <v>40427</v>
      </c>
      <c r="D37" s="90" t="s">
        <v>384</v>
      </c>
      <c r="E37" s="150">
        <v>6</v>
      </c>
      <c r="F37" s="91">
        <v>1</v>
      </c>
      <c r="G37" s="91">
        <v>5</v>
      </c>
      <c r="H37" s="91">
        <v>0</v>
      </c>
      <c r="I37" s="91">
        <v>4</v>
      </c>
      <c r="J37" s="92">
        <v>0</v>
      </c>
    </row>
    <row r="38" spans="1:10" ht="15" customHeight="1" x14ac:dyDescent="0.3">
      <c r="A38" s="89">
        <v>4</v>
      </c>
      <c r="B38" s="90" t="s">
        <v>85</v>
      </c>
      <c r="C38" s="156">
        <v>40428</v>
      </c>
      <c r="D38" s="90" t="s">
        <v>385</v>
      </c>
      <c r="E38" s="150">
        <v>14</v>
      </c>
      <c r="F38" s="91">
        <v>1</v>
      </c>
      <c r="G38" s="91">
        <v>6</v>
      </c>
      <c r="H38" s="91">
        <v>1</v>
      </c>
      <c r="I38" s="91">
        <v>3</v>
      </c>
      <c r="J38" s="92">
        <v>1</v>
      </c>
    </row>
    <row r="39" spans="1:10" ht="15" customHeight="1" x14ac:dyDescent="0.3">
      <c r="A39" s="89">
        <v>4</v>
      </c>
      <c r="B39" s="90" t="s">
        <v>85</v>
      </c>
      <c r="C39" s="156">
        <v>40429</v>
      </c>
      <c r="D39" s="90" t="s">
        <v>386</v>
      </c>
      <c r="E39" s="150">
        <v>9</v>
      </c>
      <c r="F39" s="91">
        <v>0</v>
      </c>
      <c r="G39" s="91">
        <v>6</v>
      </c>
      <c r="H39" s="91">
        <v>1</v>
      </c>
      <c r="I39" s="91">
        <v>0</v>
      </c>
      <c r="J39" s="92">
        <v>0</v>
      </c>
    </row>
    <row r="40" spans="1:10" ht="15" customHeight="1" x14ac:dyDescent="0.3">
      <c r="A40" s="89">
        <v>4</v>
      </c>
      <c r="B40" s="90" t="s">
        <v>85</v>
      </c>
      <c r="C40" s="156">
        <v>40430</v>
      </c>
      <c r="D40" s="90" t="s">
        <v>387</v>
      </c>
      <c r="E40" s="150">
        <v>6</v>
      </c>
      <c r="F40" s="91">
        <v>0</v>
      </c>
      <c r="G40" s="91">
        <v>7</v>
      </c>
      <c r="H40" s="91">
        <v>1</v>
      </c>
      <c r="I40" s="91">
        <v>2</v>
      </c>
      <c r="J40" s="92">
        <v>0</v>
      </c>
    </row>
    <row r="41" spans="1:10" ht="15" customHeight="1" x14ac:dyDescent="0.3">
      <c r="A41" s="89">
        <v>4</v>
      </c>
      <c r="B41" s="90" t="s">
        <v>85</v>
      </c>
      <c r="C41" s="156">
        <v>40431</v>
      </c>
      <c r="D41" s="90" t="s">
        <v>388</v>
      </c>
      <c r="E41" s="150">
        <v>7</v>
      </c>
      <c r="F41" s="91">
        <v>0</v>
      </c>
      <c r="G41" s="91">
        <v>4</v>
      </c>
      <c r="H41" s="91">
        <v>1</v>
      </c>
      <c r="I41" s="91">
        <v>1</v>
      </c>
      <c r="J41" s="92">
        <v>0</v>
      </c>
    </row>
    <row r="42" spans="1:10" ht="15" customHeight="1" x14ac:dyDescent="0.3">
      <c r="A42" s="89">
        <v>4</v>
      </c>
      <c r="B42" s="90" t="s">
        <v>85</v>
      </c>
      <c r="C42" s="156">
        <v>40432</v>
      </c>
      <c r="D42" s="90" t="s">
        <v>389</v>
      </c>
      <c r="E42" s="150">
        <v>10</v>
      </c>
      <c r="F42" s="91">
        <v>0</v>
      </c>
      <c r="G42" s="91">
        <v>5</v>
      </c>
      <c r="H42" s="91">
        <v>1</v>
      </c>
      <c r="I42" s="91">
        <v>3</v>
      </c>
      <c r="J42" s="92">
        <v>2</v>
      </c>
    </row>
    <row r="43" spans="1:10" ht="15" customHeight="1" x14ac:dyDescent="0.3">
      <c r="A43" s="89">
        <v>4</v>
      </c>
      <c r="B43" s="90" t="s">
        <v>85</v>
      </c>
      <c r="C43" s="156">
        <v>40433</v>
      </c>
      <c r="D43" s="90" t="s">
        <v>390</v>
      </c>
      <c r="E43" s="150">
        <v>2</v>
      </c>
      <c r="F43" s="91">
        <v>1</v>
      </c>
      <c r="G43" s="91">
        <v>1</v>
      </c>
      <c r="H43" s="91">
        <v>0</v>
      </c>
      <c r="I43" s="91">
        <v>1</v>
      </c>
      <c r="J43" s="92">
        <v>0</v>
      </c>
    </row>
    <row r="44" spans="1:10" ht="15" customHeight="1" x14ac:dyDescent="0.3">
      <c r="A44" s="89">
        <v>4</v>
      </c>
      <c r="B44" s="90" t="s">
        <v>85</v>
      </c>
      <c r="C44" s="156">
        <v>40434</v>
      </c>
      <c r="D44" s="90" t="s">
        <v>391</v>
      </c>
      <c r="E44" s="150">
        <v>1</v>
      </c>
      <c r="F44" s="91">
        <v>0</v>
      </c>
      <c r="G44" s="91">
        <v>1</v>
      </c>
      <c r="H44" s="91">
        <v>0</v>
      </c>
      <c r="I44" s="91">
        <v>0</v>
      </c>
      <c r="J44" s="92">
        <v>1</v>
      </c>
    </row>
    <row r="45" spans="1:10" ht="15" customHeight="1" x14ac:dyDescent="0.3">
      <c r="A45" s="89">
        <v>4</v>
      </c>
      <c r="B45" s="90" t="s">
        <v>85</v>
      </c>
      <c r="C45" s="156">
        <v>40435</v>
      </c>
      <c r="D45" s="90" t="s">
        <v>782</v>
      </c>
      <c r="E45" s="150">
        <v>1</v>
      </c>
      <c r="F45" s="91">
        <v>0</v>
      </c>
      <c r="G45" s="91">
        <v>1</v>
      </c>
      <c r="H45" s="91">
        <v>0</v>
      </c>
      <c r="I45" s="91">
        <v>1</v>
      </c>
      <c r="J45" s="92">
        <v>0</v>
      </c>
    </row>
    <row r="46" spans="1:10" ht="15" customHeight="1" x14ac:dyDescent="0.3">
      <c r="A46" s="89">
        <v>4</v>
      </c>
      <c r="B46" s="90" t="s">
        <v>85</v>
      </c>
      <c r="C46" s="156">
        <v>40436</v>
      </c>
      <c r="D46" s="90" t="s">
        <v>392</v>
      </c>
      <c r="E46" s="150">
        <v>8</v>
      </c>
      <c r="F46" s="91">
        <v>1</v>
      </c>
      <c r="G46" s="91">
        <v>7</v>
      </c>
      <c r="H46" s="91">
        <v>2</v>
      </c>
      <c r="I46" s="91">
        <v>0</v>
      </c>
      <c r="J46" s="92">
        <v>0</v>
      </c>
    </row>
    <row r="47" spans="1:10" ht="15" customHeight="1" x14ac:dyDescent="0.3">
      <c r="A47" s="89">
        <v>4</v>
      </c>
      <c r="B47" s="90" t="s">
        <v>85</v>
      </c>
      <c r="C47" s="156">
        <v>40437</v>
      </c>
      <c r="D47" s="90" t="s">
        <v>393</v>
      </c>
      <c r="E47" s="150">
        <v>11</v>
      </c>
      <c r="F47" s="91">
        <v>2</v>
      </c>
      <c r="G47" s="91">
        <v>4</v>
      </c>
      <c r="H47" s="91">
        <v>1</v>
      </c>
      <c r="I47" s="91">
        <v>4</v>
      </c>
      <c r="J47" s="92">
        <v>3</v>
      </c>
    </row>
    <row r="48" spans="1:10" ht="15" customHeight="1" x14ac:dyDescent="0.3">
      <c r="A48" s="89">
        <v>4</v>
      </c>
      <c r="B48" s="90" t="s">
        <v>85</v>
      </c>
      <c r="C48" s="156">
        <v>40438</v>
      </c>
      <c r="D48" s="90" t="s">
        <v>394</v>
      </c>
      <c r="E48" s="150">
        <v>9</v>
      </c>
      <c r="F48" s="91">
        <v>0</v>
      </c>
      <c r="G48" s="91">
        <v>8</v>
      </c>
      <c r="H48" s="91">
        <v>1</v>
      </c>
      <c r="I48" s="91">
        <v>5</v>
      </c>
      <c r="J48" s="92">
        <v>0</v>
      </c>
    </row>
    <row r="49" spans="1:10" ht="15" customHeight="1" x14ac:dyDescent="0.3">
      <c r="A49" s="89">
        <v>4</v>
      </c>
      <c r="B49" s="90" t="s">
        <v>85</v>
      </c>
      <c r="C49" s="156">
        <v>40439</v>
      </c>
      <c r="D49" s="90" t="s">
        <v>395</v>
      </c>
      <c r="E49" s="150">
        <v>0</v>
      </c>
      <c r="F49" s="91">
        <v>0</v>
      </c>
      <c r="G49" s="91">
        <v>2</v>
      </c>
      <c r="H49" s="91">
        <v>1</v>
      </c>
      <c r="I49" s="91">
        <v>0</v>
      </c>
      <c r="J49" s="92">
        <v>1</v>
      </c>
    </row>
    <row r="50" spans="1:10" ht="15" customHeight="1" x14ac:dyDescent="0.3">
      <c r="A50" s="89">
        <v>4</v>
      </c>
      <c r="B50" s="90" t="s">
        <v>85</v>
      </c>
      <c r="C50" s="156">
        <v>40440</v>
      </c>
      <c r="D50" s="90" t="s">
        <v>396</v>
      </c>
      <c r="E50" s="150">
        <v>2</v>
      </c>
      <c r="F50" s="91">
        <v>0</v>
      </c>
      <c r="G50" s="91">
        <v>1</v>
      </c>
      <c r="H50" s="91">
        <v>0</v>
      </c>
      <c r="I50" s="91">
        <v>0</v>
      </c>
      <c r="J50" s="92">
        <v>0</v>
      </c>
    </row>
    <row r="51" spans="1:10" ht="15" customHeight="1" x14ac:dyDescent="0.3">
      <c r="A51" s="89">
        <v>4</v>
      </c>
      <c r="B51" s="90" t="s">
        <v>85</v>
      </c>
      <c r="C51" s="156">
        <v>40441</v>
      </c>
      <c r="D51" s="90" t="s">
        <v>397</v>
      </c>
      <c r="E51" s="150">
        <v>15</v>
      </c>
      <c r="F51" s="91">
        <v>0</v>
      </c>
      <c r="G51" s="91">
        <v>12</v>
      </c>
      <c r="H51" s="91">
        <v>0</v>
      </c>
      <c r="I51" s="91">
        <v>4</v>
      </c>
      <c r="J51" s="92">
        <v>0</v>
      </c>
    </row>
    <row r="52" spans="1:10" ht="15" customHeight="1" x14ac:dyDescent="0.3">
      <c r="A52" s="89">
        <v>4</v>
      </c>
      <c r="B52" s="90" t="s">
        <v>85</v>
      </c>
      <c r="C52" s="156">
        <v>40442</v>
      </c>
      <c r="D52" s="90" t="s">
        <v>398</v>
      </c>
      <c r="E52" s="150">
        <v>4</v>
      </c>
      <c r="F52" s="91">
        <v>0</v>
      </c>
      <c r="G52" s="91">
        <v>2</v>
      </c>
      <c r="H52" s="91">
        <v>0</v>
      </c>
      <c r="I52" s="91">
        <v>0</v>
      </c>
      <c r="J52" s="92">
        <v>0</v>
      </c>
    </row>
    <row r="53" spans="1:10" ht="15" customHeight="1" x14ac:dyDescent="0.3">
      <c r="A53" s="89">
        <v>4</v>
      </c>
      <c r="B53" s="90" t="s">
        <v>85</v>
      </c>
      <c r="C53" s="156">
        <v>40443</v>
      </c>
      <c r="D53" s="90" t="s">
        <v>399</v>
      </c>
      <c r="E53" s="150">
        <v>6</v>
      </c>
      <c r="F53" s="91">
        <v>0</v>
      </c>
      <c r="G53" s="91">
        <v>1</v>
      </c>
      <c r="H53" s="91">
        <v>0</v>
      </c>
      <c r="I53" s="91">
        <v>0</v>
      </c>
      <c r="J53" s="92">
        <v>0</v>
      </c>
    </row>
    <row r="54" spans="1:10" ht="15" customHeight="1" x14ac:dyDescent="0.3">
      <c r="A54" s="89">
        <v>4</v>
      </c>
      <c r="B54" s="90" t="s">
        <v>85</v>
      </c>
      <c r="C54" s="156">
        <v>40444</v>
      </c>
      <c r="D54" s="90" t="s">
        <v>400</v>
      </c>
      <c r="E54" s="150">
        <v>4</v>
      </c>
      <c r="F54" s="91">
        <v>0</v>
      </c>
      <c r="G54" s="91">
        <v>4</v>
      </c>
      <c r="H54" s="91">
        <v>0</v>
      </c>
      <c r="I54" s="91">
        <v>1</v>
      </c>
      <c r="J54" s="92">
        <v>0</v>
      </c>
    </row>
    <row r="55" spans="1:10" ht="15" customHeight="1" x14ac:dyDescent="0.3">
      <c r="A55" s="89">
        <v>4</v>
      </c>
      <c r="B55" s="90" t="s">
        <v>85</v>
      </c>
      <c r="C55" s="156">
        <v>40445</v>
      </c>
      <c r="D55" s="90" t="s">
        <v>401</v>
      </c>
      <c r="E55" s="150">
        <v>3</v>
      </c>
      <c r="F55" s="91">
        <v>0</v>
      </c>
      <c r="G55" s="91">
        <v>1</v>
      </c>
      <c r="H55" s="91">
        <v>0</v>
      </c>
      <c r="I55" s="91">
        <v>0</v>
      </c>
      <c r="J55" s="92">
        <v>0</v>
      </c>
    </row>
    <row r="56" spans="1:10" ht="15" customHeight="1" x14ac:dyDescent="0.3">
      <c r="A56" s="89">
        <v>4</v>
      </c>
      <c r="B56" s="90" t="s">
        <v>85</v>
      </c>
      <c r="C56" s="156">
        <v>40446</v>
      </c>
      <c r="D56" s="90" t="s">
        <v>402</v>
      </c>
      <c r="E56" s="150">
        <v>9</v>
      </c>
      <c r="F56" s="91">
        <v>1</v>
      </c>
      <c r="G56" s="91">
        <v>4</v>
      </c>
      <c r="H56" s="91">
        <v>0</v>
      </c>
      <c r="I56" s="91">
        <v>0</v>
      </c>
      <c r="J56" s="92">
        <v>0</v>
      </c>
    </row>
    <row r="57" spans="1:10" ht="15" customHeight="1" x14ac:dyDescent="0.3">
      <c r="A57" s="89">
        <v>5</v>
      </c>
      <c r="B57" s="90" t="s">
        <v>86</v>
      </c>
      <c r="C57" s="156">
        <v>40501</v>
      </c>
      <c r="D57" s="90" t="s">
        <v>403</v>
      </c>
      <c r="E57" s="150">
        <v>19</v>
      </c>
      <c r="F57" s="91">
        <v>2</v>
      </c>
      <c r="G57" s="91">
        <v>27</v>
      </c>
      <c r="H57" s="91">
        <v>0</v>
      </c>
      <c r="I57" s="91">
        <v>9</v>
      </c>
      <c r="J57" s="92">
        <v>2</v>
      </c>
    </row>
    <row r="58" spans="1:10" ht="15" customHeight="1" x14ac:dyDescent="0.3">
      <c r="A58" s="89">
        <v>5</v>
      </c>
      <c r="B58" s="90" t="s">
        <v>86</v>
      </c>
      <c r="C58" s="156">
        <v>40502</v>
      </c>
      <c r="D58" s="90" t="s">
        <v>404</v>
      </c>
      <c r="E58" s="150">
        <v>11</v>
      </c>
      <c r="F58" s="91">
        <v>1</v>
      </c>
      <c r="G58" s="91">
        <v>3</v>
      </c>
      <c r="H58" s="91">
        <v>0</v>
      </c>
      <c r="I58" s="91">
        <v>3</v>
      </c>
      <c r="J58" s="92">
        <v>0</v>
      </c>
    </row>
    <row r="59" spans="1:10" ht="15" customHeight="1" x14ac:dyDescent="0.3">
      <c r="A59" s="89">
        <v>5</v>
      </c>
      <c r="B59" s="90" t="s">
        <v>86</v>
      </c>
      <c r="C59" s="156">
        <v>40503</v>
      </c>
      <c r="D59" s="90" t="s">
        <v>86</v>
      </c>
      <c r="E59" s="150">
        <v>15</v>
      </c>
      <c r="F59" s="91">
        <v>7</v>
      </c>
      <c r="G59" s="91">
        <v>14</v>
      </c>
      <c r="H59" s="91">
        <v>0</v>
      </c>
      <c r="I59" s="91">
        <v>6</v>
      </c>
      <c r="J59" s="92">
        <v>8</v>
      </c>
    </row>
    <row r="60" spans="1:10" ht="15" customHeight="1" x14ac:dyDescent="0.3">
      <c r="A60" s="89">
        <v>5</v>
      </c>
      <c r="B60" s="90" t="s">
        <v>86</v>
      </c>
      <c r="C60" s="156">
        <v>40504</v>
      </c>
      <c r="D60" s="90" t="s">
        <v>405</v>
      </c>
      <c r="E60" s="150">
        <v>10</v>
      </c>
      <c r="F60" s="91">
        <v>0</v>
      </c>
      <c r="G60" s="91">
        <v>5</v>
      </c>
      <c r="H60" s="91">
        <v>0</v>
      </c>
      <c r="I60" s="91">
        <v>3</v>
      </c>
      <c r="J60" s="92">
        <v>0</v>
      </c>
    </row>
    <row r="61" spans="1:10" ht="15" customHeight="1" x14ac:dyDescent="0.3">
      <c r="A61" s="89">
        <v>5</v>
      </c>
      <c r="B61" s="90" t="s">
        <v>86</v>
      </c>
      <c r="C61" s="156">
        <v>40505</v>
      </c>
      <c r="D61" s="90" t="s">
        <v>406</v>
      </c>
      <c r="E61" s="150">
        <v>2</v>
      </c>
      <c r="F61" s="91">
        <v>0</v>
      </c>
      <c r="G61" s="91">
        <v>3</v>
      </c>
      <c r="H61" s="91">
        <v>0</v>
      </c>
      <c r="I61" s="91">
        <v>0</v>
      </c>
      <c r="J61" s="92">
        <v>3</v>
      </c>
    </row>
    <row r="62" spans="1:10" ht="15" customHeight="1" x14ac:dyDescent="0.3">
      <c r="A62" s="89">
        <v>5</v>
      </c>
      <c r="B62" s="90" t="s">
        <v>86</v>
      </c>
      <c r="C62" s="156">
        <v>40506</v>
      </c>
      <c r="D62" s="90" t="s">
        <v>407</v>
      </c>
      <c r="E62" s="150">
        <v>15</v>
      </c>
      <c r="F62" s="91">
        <v>0</v>
      </c>
      <c r="G62" s="91">
        <v>9</v>
      </c>
      <c r="H62" s="91">
        <v>0</v>
      </c>
      <c r="I62" s="91">
        <v>2</v>
      </c>
      <c r="J62" s="92">
        <v>2</v>
      </c>
    </row>
    <row r="63" spans="1:10" ht="15" customHeight="1" x14ac:dyDescent="0.3">
      <c r="A63" s="89">
        <v>5</v>
      </c>
      <c r="B63" s="90" t="s">
        <v>86</v>
      </c>
      <c r="C63" s="156">
        <v>40507</v>
      </c>
      <c r="D63" s="90" t="s">
        <v>408</v>
      </c>
      <c r="E63" s="150">
        <v>11</v>
      </c>
      <c r="F63" s="91">
        <v>0</v>
      </c>
      <c r="G63" s="91">
        <v>4</v>
      </c>
      <c r="H63" s="91">
        <v>0</v>
      </c>
      <c r="I63" s="91">
        <v>1</v>
      </c>
      <c r="J63" s="92">
        <v>2</v>
      </c>
    </row>
    <row r="64" spans="1:10" ht="15" customHeight="1" x14ac:dyDescent="0.3">
      <c r="A64" s="89">
        <v>5</v>
      </c>
      <c r="B64" s="90" t="s">
        <v>86</v>
      </c>
      <c r="C64" s="156">
        <v>40508</v>
      </c>
      <c r="D64" s="90" t="s">
        <v>409</v>
      </c>
      <c r="E64" s="150">
        <v>10</v>
      </c>
      <c r="F64" s="91">
        <v>0</v>
      </c>
      <c r="G64" s="91">
        <v>12</v>
      </c>
      <c r="H64" s="91">
        <v>0</v>
      </c>
      <c r="I64" s="91">
        <v>3</v>
      </c>
      <c r="J64" s="92">
        <v>7</v>
      </c>
    </row>
    <row r="65" spans="1:10" ht="15" customHeight="1" x14ac:dyDescent="0.3">
      <c r="A65" s="89">
        <v>5</v>
      </c>
      <c r="B65" s="90" t="s">
        <v>86</v>
      </c>
      <c r="C65" s="156">
        <v>40509</v>
      </c>
      <c r="D65" s="90" t="s">
        <v>410</v>
      </c>
      <c r="E65" s="150">
        <v>10</v>
      </c>
      <c r="F65" s="91">
        <v>0</v>
      </c>
      <c r="G65" s="91">
        <v>3</v>
      </c>
      <c r="H65" s="91">
        <v>0</v>
      </c>
      <c r="I65" s="91">
        <v>1</v>
      </c>
      <c r="J65" s="92">
        <v>1</v>
      </c>
    </row>
    <row r="66" spans="1:10" ht="15" customHeight="1" x14ac:dyDescent="0.3">
      <c r="A66" s="89">
        <v>5</v>
      </c>
      <c r="B66" s="90" t="s">
        <v>86</v>
      </c>
      <c r="C66" s="156">
        <v>40510</v>
      </c>
      <c r="D66" s="90" t="s">
        <v>411</v>
      </c>
      <c r="E66" s="150">
        <v>5</v>
      </c>
      <c r="F66" s="91">
        <v>0</v>
      </c>
      <c r="G66" s="91">
        <v>9</v>
      </c>
      <c r="H66" s="91">
        <v>0</v>
      </c>
      <c r="I66" s="91">
        <v>1</v>
      </c>
      <c r="J66" s="92">
        <v>3</v>
      </c>
    </row>
    <row r="67" spans="1:10" ht="15" customHeight="1" x14ac:dyDescent="0.3">
      <c r="A67" s="89">
        <v>5</v>
      </c>
      <c r="B67" s="90" t="s">
        <v>86</v>
      </c>
      <c r="C67" s="156">
        <v>40511</v>
      </c>
      <c r="D67" s="90" t="s">
        <v>412</v>
      </c>
      <c r="E67" s="150">
        <v>11</v>
      </c>
      <c r="F67" s="91">
        <v>0</v>
      </c>
      <c r="G67" s="91">
        <v>9</v>
      </c>
      <c r="H67" s="91">
        <v>0</v>
      </c>
      <c r="I67" s="91">
        <v>1</v>
      </c>
      <c r="J67" s="92">
        <v>1</v>
      </c>
    </row>
    <row r="68" spans="1:10" ht="15" customHeight="1" x14ac:dyDescent="0.3">
      <c r="A68" s="89">
        <v>5</v>
      </c>
      <c r="B68" s="90" t="s">
        <v>86</v>
      </c>
      <c r="C68" s="156">
        <v>40512</v>
      </c>
      <c r="D68" s="90" t="s">
        <v>413</v>
      </c>
      <c r="E68" s="150">
        <v>5</v>
      </c>
      <c r="F68" s="91">
        <v>0</v>
      </c>
      <c r="G68" s="91">
        <v>5</v>
      </c>
      <c r="H68" s="91">
        <v>0</v>
      </c>
      <c r="I68" s="91">
        <v>0</v>
      </c>
      <c r="J68" s="92">
        <v>0</v>
      </c>
    </row>
    <row r="69" spans="1:10" ht="15" customHeight="1" x14ac:dyDescent="0.3">
      <c r="A69" s="89">
        <v>6</v>
      </c>
      <c r="B69" s="90" t="s">
        <v>87</v>
      </c>
      <c r="C69" s="156">
        <v>40601</v>
      </c>
      <c r="D69" s="90" t="s">
        <v>87</v>
      </c>
      <c r="E69" s="150">
        <v>39</v>
      </c>
      <c r="F69" s="91">
        <v>8</v>
      </c>
      <c r="G69" s="91">
        <v>25</v>
      </c>
      <c r="H69" s="91">
        <v>3</v>
      </c>
      <c r="I69" s="91">
        <v>15</v>
      </c>
      <c r="J69" s="92">
        <v>8</v>
      </c>
    </row>
    <row r="70" spans="1:10" ht="15" customHeight="1" x14ac:dyDescent="0.3">
      <c r="A70" s="89">
        <v>6</v>
      </c>
      <c r="B70" s="90" t="s">
        <v>87</v>
      </c>
      <c r="C70" s="156">
        <v>40602</v>
      </c>
      <c r="D70" s="90" t="s">
        <v>414</v>
      </c>
      <c r="E70" s="150">
        <v>8</v>
      </c>
      <c r="F70" s="91">
        <v>0</v>
      </c>
      <c r="G70" s="91">
        <v>7</v>
      </c>
      <c r="H70" s="91">
        <v>0</v>
      </c>
      <c r="I70" s="91">
        <v>0</v>
      </c>
      <c r="J70" s="92">
        <v>2</v>
      </c>
    </row>
    <row r="71" spans="1:10" ht="15" customHeight="1" x14ac:dyDescent="0.3">
      <c r="A71" s="89">
        <v>6</v>
      </c>
      <c r="B71" s="90" t="s">
        <v>87</v>
      </c>
      <c r="C71" s="156">
        <v>40603</v>
      </c>
      <c r="D71" s="90" t="s">
        <v>415</v>
      </c>
      <c r="E71" s="150">
        <v>9</v>
      </c>
      <c r="F71" s="91">
        <v>0</v>
      </c>
      <c r="G71" s="91">
        <v>4</v>
      </c>
      <c r="H71" s="91">
        <v>0</v>
      </c>
      <c r="I71" s="91">
        <v>2</v>
      </c>
      <c r="J71" s="92">
        <v>3</v>
      </c>
    </row>
    <row r="72" spans="1:10" ht="15" customHeight="1" x14ac:dyDescent="0.3">
      <c r="A72" s="89">
        <v>6</v>
      </c>
      <c r="B72" s="90" t="s">
        <v>87</v>
      </c>
      <c r="C72" s="156">
        <v>40604</v>
      </c>
      <c r="D72" s="90" t="s">
        <v>416</v>
      </c>
      <c r="E72" s="150">
        <v>7</v>
      </c>
      <c r="F72" s="91">
        <v>1</v>
      </c>
      <c r="G72" s="91">
        <v>10</v>
      </c>
      <c r="H72" s="91">
        <v>1</v>
      </c>
      <c r="I72" s="91">
        <v>4</v>
      </c>
      <c r="J72" s="92">
        <v>1</v>
      </c>
    </row>
    <row r="73" spans="1:10" ht="15" customHeight="1" x14ac:dyDescent="0.3">
      <c r="A73" s="89">
        <v>6</v>
      </c>
      <c r="B73" s="90" t="s">
        <v>87</v>
      </c>
      <c r="C73" s="156">
        <v>40605</v>
      </c>
      <c r="D73" s="90" t="s">
        <v>417</v>
      </c>
      <c r="E73" s="150">
        <v>5</v>
      </c>
      <c r="F73" s="91">
        <v>3</v>
      </c>
      <c r="G73" s="91">
        <v>6</v>
      </c>
      <c r="H73" s="91">
        <v>0</v>
      </c>
      <c r="I73" s="91">
        <v>1</v>
      </c>
      <c r="J73" s="92">
        <v>0</v>
      </c>
    </row>
    <row r="74" spans="1:10" ht="15" customHeight="1" x14ac:dyDescent="0.3">
      <c r="A74" s="89">
        <v>6</v>
      </c>
      <c r="B74" s="90" t="s">
        <v>87</v>
      </c>
      <c r="C74" s="156">
        <v>40606</v>
      </c>
      <c r="D74" s="90" t="s">
        <v>418</v>
      </c>
      <c r="E74" s="150">
        <v>3</v>
      </c>
      <c r="F74" s="91">
        <v>1</v>
      </c>
      <c r="G74" s="91">
        <v>1</v>
      </c>
      <c r="H74" s="91">
        <v>0</v>
      </c>
      <c r="I74" s="91">
        <v>0</v>
      </c>
      <c r="J74" s="92">
        <v>0</v>
      </c>
    </row>
    <row r="75" spans="1:10" ht="15" customHeight="1" x14ac:dyDescent="0.3">
      <c r="A75" s="89">
        <v>6</v>
      </c>
      <c r="B75" s="90" t="s">
        <v>87</v>
      </c>
      <c r="C75" s="156">
        <v>40607</v>
      </c>
      <c r="D75" s="90" t="s">
        <v>419</v>
      </c>
      <c r="E75" s="150">
        <v>12</v>
      </c>
      <c r="F75" s="91">
        <v>1</v>
      </c>
      <c r="G75" s="91">
        <v>6</v>
      </c>
      <c r="H75" s="91">
        <v>0</v>
      </c>
      <c r="I75" s="91">
        <v>3</v>
      </c>
      <c r="J75" s="92">
        <v>0</v>
      </c>
    </row>
    <row r="76" spans="1:10" ht="15" customHeight="1" x14ac:dyDescent="0.3">
      <c r="A76" s="89">
        <v>6</v>
      </c>
      <c r="B76" s="90" t="s">
        <v>87</v>
      </c>
      <c r="C76" s="156">
        <v>40608</v>
      </c>
      <c r="D76" s="90" t="s">
        <v>420</v>
      </c>
      <c r="E76" s="150">
        <v>7</v>
      </c>
      <c r="F76" s="91">
        <v>0</v>
      </c>
      <c r="G76" s="91">
        <v>7</v>
      </c>
      <c r="H76" s="91">
        <v>0</v>
      </c>
      <c r="I76" s="91">
        <v>2</v>
      </c>
      <c r="J76" s="92">
        <v>2</v>
      </c>
    </row>
    <row r="77" spans="1:10" ht="15" customHeight="1" x14ac:dyDescent="0.3">
      <c r="A77" s="89">
        <v>6</v>
      </c>
      <c r="B77" s="90" t="s">
        <v>87</v>
      </c>
      <c r="C77" s="156">
        <v>40609</v>
      </c>
      <c r="D77" s="90" t="s">
        <v>421</v>
      </c>
      <c r="E77" s="150">
        <v>8</v>
      </c>
      <c r="F77" s="91">
        <v>1</v>
      </c>
      <c r="G77" s="91">
        <v>4</v>
      </c>
      <c r="H77" s="91">
        <v>0</v>
      </c>
      <c r="I77" s="91">
        <v>1</v>
      </c>
      <c r="J77" s="92">
        <v>0</v>
      </c>
    </row>
    <row r="78" spans="1:10" ht="15" customHeight="1" x14ac:dyDescent="0.3">
      <c r="A78" s="89">
        <v>6</v>
      </c>
      <c r="B78" s="90" t="s">
        <v>87</v>
      </c>
      <c r="C78" s="156">
        <v>40610</v>
      </c>
      <c r="D78" s="90" t="s">
        <v>422</v>
      </c>
      <c r="E78" s="150">
        <v>2</v>
      </c>
      <c r="F78" s="91">
        <v>2</v>
      </c>
      <c r="G78" s="91">
        <v>0</v>
      </c>
      <c r="H78" s="91">
        <v>0</v>
      </c>
      <c r="I78" s="91">
        <v>1</v>
      </c>
      <c r="J78" s="92">
        <v>0</v>
      </c>
    </row>
    <row r="79" spans="1:10" ht="15" customHeight="1" x14ac:dyDescent="0.3">
      <c r="A79" s="89">
        <v>6</v>
      </c>
      <c r="B79" s="90" t="s">
        <v>87</v>
      </c>
      <c r="C79" s="156">
        <v>40611</v>
      </c>
      <c r="D79" s="90" t="s">
        <v>423</v>
      </c>
      <c r="E79" s="150">
        <v>5</v>
      </c>
      <c r="F79" s="91">
        <v>0</v>
      </c>
      <c r="G79" s="91">
        <v>2</v>
      </c>
      <c r="H79" s="91">
        <v>0</v>
      </c>
      <c r="I79" s="91">
        <v>1</v>
      </c>
      <c r="J79" s="92">
        <v>0</v>
      </c>
    </row>
    <row r="80" spans="1:10" ht="15" customHeight="1" x14ac:dyDescent="0.3">
      <c r="A80" s="89">
        <v>6</v>
      </c>
      <c r="B80" s="90" t="s">
        <v>87</v>
      </c>
      <c r="C80" s="156">
        <v>40612</v>
      </c>
      <c r="D80" s="90" t="s">
        <v>424</v>
      </c>
      <c r="E80" s="150">
        <v>12</v>
      </c>
      <c r="F80" s="91">
        <v>0</v>
      </c>
      <c r="G80" s="91">
        <v>8</v>
      </c>
      <c r="H80" s="91">
        <v>0</v>
      </c>
      <c r="I80" s="91">
        <v>7</v>
      </c>
      <c r="J80" s="92">
        <v>3</v>
      </c>
    </row>
    <row r="81" spans="1:10" ht="15" customHeight="1" x14ac:dyDescent="0.3">
      <c r="A81" s="89">
        <v>6</v>
      </c>
      <c r="B81" s="90" t="s">
        <v>87</v>
      </c>
      <c r="C81" s="156">
        <v>40613</v>
      </c>
      <c r="D81" s="90" t="s">
        <v>425</v>
      </c>
      <c r="E81" s="150">
        <v>1</v>
      </c>
      <c r="F81" s="91">
        <v>0</v>
      </c>
      <c r="G81" s="91">
        <v>1</v>
      </c>
      <c r="H81" s="91">
        <v>0</v>
      </c>
      <c r="I81" s="91">
        <v>1</v>
      </c>
      <c r="J81" s="92">
        <v>0</v>
      </c>
    </row>
    <row r="82" spans="1:10" ht="15" customHeight="1" x14ac:dyDescent="0.3">
      <c r="A82" s="89">
        <v>6</v>
      </c>
      <c r="B82" s="90" t="s">
        <v>87</v>
      </c>
      <c r="C82" s="156">
        <v>40614</v>
      </c>
      <c r="D82" s="90" t="s">
        <v>426</v>
      </c>
      <c r="E82" s="150">
        <v>11</v>
      </c>
      <c r="F82" s="91">
        <v>6</v>
      </c>
      <c r="G82" s="91">
        <v>14</v>
      </c>
      <c r="H82" s="91">
        <v>1</v>
      </c>
      <c r="I82" s="91">
        <v>4</v>
      </c>
      <c r="J82" s="92">
        <v>2</v>
      </c>
    </row>
    <row r="83" spans="1:10" ht="15" customHeight="1" x14ac:dyDescent="0.3">
      <c r="A83" s="89">
        <v>6</v>
      </c>
      <c r="B83" s="90" t="s">
        <v>87</v>
      </c>
      <c r="C83" s="156">
        <v>40615</v>
      </c>
      <c r="D83" s="90" t="s">
        <v>427</v>
      </c>
      <c r="E83" s="150">
        <v>8</v>
      </c>
      <c r="F83" s="91">
        <v>0</v>
      </c>
      <c r="G83" s="91">
        <v>7</v>
      </c>
      <c r="H83" s="91">
        <v>0</v>
      </c>
      <c r="I83" s="91">
        <v>2</v>
      </c>
      <c r="J83" s="92">
        <v>0</v>
      </c>
    </row>
    <row r="84" spans="1:10" ht="15" customHeight="1" x14ac:dyDescent="0.3">
      <c r="A84" s="89">
        <v>6</v>
      </c>
      <c r="B84" s="90" t="s">
        <v>87</v>
      </c>
      <c r="C84" s="156">
        <v>40616</v>
      </c>
      <c r="D84" s="90" t="s">
        <v>428</v>
      </c>
      <c r="E84" s="150">
        <v>10</v>
      </c>
      <c r="F84" s="91">
        <v>1</v>
      </c>
      <c r="G84" s="91">
        <v>6</v>
      </c>
      <c r="H84" s="91">
        <v>0</v>
      </c>
      <c r="I84" s="91">
        <v>0</v>
      </c>
      <c r="J84" s="92">
        <v>1</v>
      </c>
    </row>
    <row r="85" spans="1:10" s="30" customFormat="1" ht="15" customHeight="1" x14ac:dyDescent="0.3">
      <c r="A85" s="89">
        <v>6</v>
      </c>
      <c r="B85" s="90" t="s">
        <v>87</v>
      </c>
      <c r="C85" s="156">
        <v>40617</v>
      </c>
      <c r="D85" s="90" t="s">
        <v>783</v>
      </c>
      <c r="E85" s="150">
        <v>3</v>
      </c>
      <c r="F85" s="91">
        <v>2</v>
      </c>
      <c r="G85" s="91">
        <v>3</v>
      </c>
      <c r="H85" s="91">
        <v>0</v>
      </c>
      <c r="I85" s="91">
        <v>1</v>
      </c>
      <c r="J85" s="92">
        <v>0</v>
      </c>
    </row>
    <row r="86" spans="1:10" ht="15" customHeight="1" x14ac:dyDescent="0.3">
      <c r="A86" s="89">
        <v>6</v>
      </c>
      <c r="B86" s="90" t="s">
        <v>87</v>
      </c>
      <c r="C86" s="156">
        <v>40618</v>
      </c>
      <c r="D86" s="90" t="s">
        <v>429</v>
      </c>
      <c r="E86" s="150">
        <v>7</v>
      </c>
      <c r="F86" s="91">
        <v>0</v>
      </c>
      <c r="G86" s="91">
        <v>7</v>
      </c>
      <c r="H86" s="91">
        <v>0</v>
      </c>
      <c r="I86" s="91">
        <v>1</v>
      </c>
      <c r="J86" s="92">
        <v>3</v>
      </c>
    </row>
    <row r="87" spans="1:10" ht="15" customHeight="1" x14ac:dyDescent="0.3">
      <c r="A87" s="89">
        <v>6</v>
      </c>
      <c r="B87" s="90" t="s">
        <v>87</v>
      </c>
      <c r="C87" s="156">
        <v>40619</v>
      </c>
      <c r="D87" s="90" t="s">
        <v>430</v>
      </c>
      <c r="E87" s="150">
        <v>10</v>
      </c>
      <c r="F87" s="91">
        <v>0</v>
      </c>
      <c r="G87" s="91">
        <v>4</v>
      </c>
      <c r="H87" s="91">
        <v>0</v>
      </c>
      <c r="I87" s="91">
        <v>1</v>
      </c>
      <c r="J87" s="92">
        <v>0</v>
      </c>
    </row>
    <row r="88" spans="1:10" ht="15" customHeight="1" x14ac:dyDescent="0.3">
      <c r="A88" s="89">
        <v>6</v>
      </c>
      <c r="B88" s="90" t="s">
        <v>87</v>
      </c>
      <c r="C88" s="156">
        <v>40620</v>
      </c>
      <c r="D88" s="90" t="s">
        <v>431</v>
      </c>
      <c r="E88" s="150">
        <v>8</v>
      </c>
      <c r="F88" s="91">
        <v>1</v>
      </c>
      <c r="G88" s="91">
        <v>3</v>
      </c>
      <c r="H88" s="91">
        <v>0</v>
      </c>
      <c r="I88" s="91">
        <v>2</v>
      </c>
      <c r="J88" s="92">
        <v>1</v>
      </c>
    </row>
    <row r="89" spans="1:10" ht="15" customHeight="1" x14ac:dyDescent="0.3">
      <c r="A89" s="89">
        <v>6</v>
      </c>
      <c r="B89" s="90" t="s">
        <v>87</v>
      </c>
      <c r="C89" s="156">
        <v>40621</v>
      </c>
      <c r="D89" s="90" t="s">
        <v>432</v>
      </c>
      <c r="E89" s="150">
        <v>6</v>
      </c>
      <c r="F89" s="91">
        <v>1</v>
      </c>
      <c r="G89" s="91">
        <v>3</v>
      </c>
      <c r="H89" s="91">
        <v>0</v>
      </c>
      <c r="I89" s="91">
        <v>1</v>
      </c>
      <c r="J89" s="92">
        <v>0</v>
      </c>
    </row>
    <row r="90" spans="1:10" ht="15" customHeight="1" x14ac:dyDescent="0.3">
      <c r="A90" s="89">
        <v>6</v>
      </c>
      <c r="B90" s="90" t="s">
        <v>87</v>
      </c>
      <c r="C90" s="156">
        <v>40622</v>
      </c>
      <c r="D90" s="90" t="s">
        <v>433</v>
      </c>
      <c r="E90" s="150">
        <v>9</v>
      </c>
      <c r="F90" s="91">
        <v>1</v>
      </c>
      <c r="G90" s="91">
        <v>1</v>
      </c>
      <c r="H90" s="91">
        <v>0</v>
      </c>
      <c r="I90" s="91">
        <v>2</v>
      </c>
      <c r="J90" s="92">
        <v>2</v>
      </c>
    </row>
    <row r="91" spans="1:10" ht="15" customHeight="1" x14ac:dyDescent="0.3">
      <c r="A91" s="89">
        <v>6</v>
      </c>
      <c r="B91" s="90" t="s">
        <v>87</v>
      </c>
      <c r="C91" s="156">
        <v>40623</v>
      </c>
      <c r="D91" s="90" t="s">
        <v>434</v>
      </c>
      <c r="E91" s="150">
        <v>6</v>
      </c>
      <c r="F91" s="91">
        <v>0</v>
      </c>
      <c r="G91" s="91">
        <v>3</v>
      </c>
      <c r="H91" s="91">
        <v>0</v>
      </c>
      <c r="I91" s="91">
        <v>2</v>
      </c>
      <c r="J91" s="92">
        <v>0</v>
      </c>
    </row>
    <row r="92" spans="1:10" ht="15" customHeight="1" x14ac:dyDescent="0.3">
      <c r="A92" s="89">
        <v>6</v>
      </c>
      <c r="B92" s="90" t="s">
        <v>87</v>
      </c>
      <c r="C92" s="156">
        <v>40624</v>
      </c>
      <c r="D92" s="90" t="s">
        <v>435</v>
      </c>
      <c r="E92" s="150">
        <v>19</v>
      </c>
      <c r="F92" s="91">
        <v>0</v>
      </c>
      <c r="G92" s="91">
        <v>16</v>
      </c>
      <c r="H92" s="91">
        <v>0</v>
      </c>
      <c r="I92" s="91">
        <v>2</v>
      </c>
      <c r="J92" s="92">
        <v>2</v>
      </c>
    </row>
    <row r="93" spans="1:10" ht="15" customHeight="1" x14ac:dyDescent="0.3">
      <c r="A93" s="89">
        <v>6</v>
      </c>
      <c r="B93" s="90" t="s">
        <v>87</v>
      </c>
      <c r="C93" s="156">
        <v>40625</v>
      </c>
      <c r="D93" s="90" t="s">
        <v>436</v>
      </c>
      <c r="E93" s="150">
        <v>1</v>
      </c>
      <c r="F93" s="91">
        <v>0</v>
      </c>
      <c r="G93" s="91">
        <v>1</v>
      </c>
      <c r="H93" s="91">
        <v>0</v>
      </c>
      <c r="I93" s="91">
        <v>0</v>
      </c>
      <c r="J93" s="92">
        <v>0</v>
      </c>
    </row>
    <row r="94" spans="1:10" ht="15" customHeight="1" x14ac:dyDescent="0.3">
      <c r="A94" s="89">
        <v>6</v>
      </c>
      <c r="B94" s="90" t="s">
        <v>87</v>
      </c>
      <c r="C94" s="156">
        <v>40626</v>
      </c>
      <c r="D94" s="90" t="s">
        <v>437</v>
      </c>
      <c r="E94" s="150">
        <v>3</v>
      </c>
      <c r="F94" s="91">
        <v>0</v>
      </c>
      <c r="G94" s="91">
        <v>0</v>
      </c>
      <c r="H94" s="91">
        <v>0</v>
      </c>
      <c r="I94" s="91">
        <v>1</v>
      </c>
      <c r="J94" s="92">
        <v>0</v>
      </c>
    </row>
    <row r="95" spans="1:10" ht="15" customHeight="1" x14ac:dyDescent="0.3">
      <c r="A95" s="89">
        <v>6</v>
      </c>
      <c r="B95" s="90" t="s">
        <v>87</v>
      </c>
      <c r="C95" s="156">
        <v>40627</v>
      </c>
      <c r="D95" s="90" t="s">
        <v>438</v>
      </c>
      <c r="E95" s="150">
        <v>8</v>
      </c>
      <c r="F95" s="91">
        <v>0</v>
      </c>
      <c r="G95" s="91">
        <v>5</v>
      </c>
      <c r="H95" s="91">
        <v>0</v>
      </c>
      <c r="I95" s="91">
        <v>2</v>
      </c>
      <c r="J95" s="92">
        <v>0</v>
      </c>
    </row>
    <row r="96" spans="1:10" ht="15" customHeight="1" x14ac:dyDescent="0.3">
      <c r="A96" s="89">
        <v>7</v>
      </c>
      <c r="B96" s="90" t="s">
        <v>88</v>
      </c>
      <c r="C96" s="156">
        <v>40701</v>
      </c>
      <c r="D96" s="90" t="s">
        <v>439</v>
      </c>
      <c r="E96" s="150">
        <v>37</v>
      </c>
      <c r="F96" s="91">
        <v>6</v>
      </c>
      <c r="G96" s="91">
        <v>26</v>
      </c>
      <c r="H96" s="91">
        <v>1</v>
      </c>
      <c r="I96" s="91">
        <v>8</v>
      </c>
      <c r="J96" s="92">
        <v>4</v>
      </c>
    </row>
    <row r="97" spans="1:10" ht="15" customHeight="1" x14ac:dyDescent="0.3">
      <c r="A97" s="89">
        <v>7</v>
      </c>
      <c r="B97" s="90" t="s">
        <v>88</v>
      </c>
      <c r="C97" s="156">
        <v>40702</v>
      </c>
      <c r="D97" s="90" t="s">
        <v>440</v>
      </c>
      <c r="E97" s="150">
        <v>33</v>
      </c>
      <c r="F97" s="91">
        <v>6</v>
      </c>
      <c r="G97" s="91">
        <v>38</v>
      </c>
      <c r="H97" s="91">
        <v>4</v>
      </c>
      <c r="I97" s="91">
        <v>9</v>
      </c>
      <c r="J97" s="92">
        <v>3</v>
      </c>
    </row>
    <row r="98" spans="1:10" ht="15" customHeight="1" x14ac:dyDescent="0.3">
      <c r="A98" s="89">
        <v>7</v>
      </c>
      <c r="B98" s="90" t="s">
        <v>88</v>
      </c>
      <c r="C98" s="156">
        <v>40703</v>
      </c>
      <c r="D98" s="90" t="s">
        <v>441</v>
      </c>
      <c r="E98" s="150">
        <v>52</v>
      </c>
      <c r="F98" s="91">
        <v>2</v>
      </c>
      <c r="G98" s="91">
        <v>37</v>
      </c>
      <c r="H98" s="91">
        <v>3</v>
      </c>
      <c r="I98" s="91">
        <v>35</v>
      </c>
      <c r="J98" s="92">
        <v>14</v>
      </c>
    </row>
    <row r="99" spans="1:10" ht="15" customHeight="1" x14ac:dyDescent="0.3">
      <c r="A99" s="89">
        <v>7</v>
      </c>
      <c r="B99" s="90" t="s">
        <v>88</v>
      </c>
      <c r="C99" s="156">
        <v>40704</v>
      </c>
      <c r="D99" s="90" t="s">
        <v>442</v>
      </c>
      <c r="E99" s="150">
        <v>25</v>
      </c>
      <c r="F99" s="90">
        <v>5</v>
      </c>
      <c r="G99" s="91">
        <v>15</v>
      </c>
      <c r="H99" s="91">
        <v>1</v>
      </c>
      <c r="I99" s="90">
        <v>8</v>
      </c>
      <c r="J99" s="92">
        <v>4</v>
      </c>
    </row>
    <row r="100" spans="1:10" ht="15" customHeight="1" x14ac:dyDescent="0.3">
      <c r="A100" s="89">
        <v>7</v>
      </c>
      <c r="B100" s="90" t="s">
        <v>88</v>
      </c>
      <c r="C100" s="156">
        <v>40705</v>
      </c>
      <c r="D100" s="90" t="s">
        <v>88</v>
      </c>
      <c r="E100" s="150">
        <v>67</v>
      </c>
      <c r="F100" s="90">
        <v>10</v>
      </c>
      <c r="G100" s="90">
        <v>61</v>
      </c>
      <c r="H100" s="91">
        <v>6</v>
      </c>
      <c r="I100" s="91">
        <v>26</v>
      </c>
      <c r="J100" s="93">
        <v>11</v>
      </c>
    </row>
    <row r="101" spans="1:10" ht="15" customHeight="1" x14ac:dyDescent="0.3">
      <c r="A101" s="89">
        <v>7</v>
      </c>
      <c r="B101" s="90" t="s">
        <v>88</v>
      </c>
      <c r="C101" s="156">
        <v>40706</v>
      </c>
      <c r="D101" s="90" t="s">
        <v>443</v>
      </c>
      <c r="E101" s="150">
        <v>9</v>
      </c>
      <c r="F101" s="90">
        <v>4</v>
      </c>
      <c r="G101" s="90">
        <v>6</v>
      </c>
      <c r="H101" s="90">
        <v>1</v>
      </c>
      <c r="I101" s="90">
        <v>2</v>
      </c>
      <c r="J101" s="92">
        <v>0</v>
      </c>
    </row>
    <row r="102" spans="1:10" ht="15" customHeight="1" x14ac:dyDescent="0.3">
      <c r="A102" s="89">
        <v>7</v>
      </c>
      <c r="B102" s="90" t="s">
        <v>88</v>
      </c>
      <c r="C102" s="156">
        <v>40707</v>
      </c>
      <c r="D102" s="90" t="s">
        <v>444</v>
      </c>
      <c r="E102" s="150">
        <v>2</v>
      </c>
      <c r="F102" s="91">
        <v>1</v>
      </c>
      <c r="G102" s="91">
        <v>5</v>
      </c>
      <c r="H102" s="90">
        <v>0</v>
      </c>
      <c r="I102" s="91">
        <v>3</v>
      </c>
      <c r="J102" s="93">
        <v>2</v>
      </c>
    </row>
    <row r="103" spans="1:10" ht="15" customHeight="1" x14ac:dyDescent="0.3">
      <c r="A103" s="89">
        <v>7</v>
      </c>
      <c r="B103" s="90" t="s">
        <v>88</v>
      </c>
      <c r="C103" s="156">
        <v>40708</v>
      </c>
      <c r="D103" s="90" t="s">
        <v>445</v>
      </c>
      <c r="E103" s="150">
        <v>10</v>
      </c>
      <c r="F103" s="90">
        <v>0</v>
      </c>
      <c r="G103" s="91">
        <v>10</v>
      </c>
      <c r="H103" s="91">
        <v>1</v>
      </c>
      <c r="I103" s="91">
        <v>4</v>
      </c>
      <c r="J103" s="92">
        <v>0</v>
      </c>
    </row>
    <row r="104" spans="1:10" ht="15" customHeight="1" x14ac:dyDescent="0.3">
      <c r="A104" s="89">
        <v>7</v>
      </c>
      <c r="B104" s="90" t="s">
        <v>88</v>
      </c>
      <c r="C104" s="156">
        <v>40709</v>
      </c>
      <c r="D104" s="90" t="s">
        <v>446</v>
      </c>
      <c r="E104" s="150">
        <v>4</v>
      </c>
      <c r="F104" s="90">
        <v>4</v>
      </c>
      <c r="G104" s="91">
        <v>5</v>
      </c>
      <c r="H104" s="90">
        <v>0</v>
      </c>
      <c r="I104" s="91">
        <v>3</v>
      </c>
      <c r="J104" s="93">
        <v>0</v>
      </c>
    </row>
    <row r="105" spans="1:10" ht="15" customHeight="1" x14ac:dyDescent="0.3">
      <c r="A105" s="89">
        <v>7</v>
      </c>
      <c r="B105" s="90" t="s">
        <v>88</v>
      </c>
      <c r="C105" s="156">
        <v>40710</v>
      </c>
      <c r="D105" s="90" t="s">
        <v>447</v>
      </c>
      <c r="E105" s="150">
        <v>10</v>
      </c>
      <c r="F105" s="90">
        <v>0</v>
      </c>
      <c r="G105" s="91">
        <v>7</v>
      </c>
      <c r="H105" s="90">
        <v>0</v>
      </c>
      <c r="I105" s="91">
        <v>1</v>
      </c>
      <c r="J105" s="93">
        <v>0</v>
      </c>
    </row>
    <row r="106" spans="1:10" ht="15" customHeight="1" x14ac:dyDescent="0.3">
      <c r="A106" s="89">
        <v>7</v>
      </c>
      <c r="B106" s="90" t="s">
        <v>88</v>
      </c>
      <c r="C106" s="156">
        <v>40711</v>
      </c>
      <c r="D106" s="90" t="s">
        <v>448</v>
      </c>
      <c r="E106" s="150">
        <v>48</v>
      </c>
      <c r="F106" s="90">
        <v>3</v>
      </c>
      <c r="G106" s="91">
        <v>30</v>
      </c>
      <c r="H106" s="90">
        <v>2</v>
      </c>
      <c r="I106" s="91">
        <v>11</v>
      </c>
      <c r="J106" s="93">
        <v>3</v>
      </c>
    </row>
    <row r="107" spans="1:10" ht="15" customHeight="1" x14ac:dyDescent="0.3">
      <c r="A107" s="89">
        <v>7</v>
      </c>
      <c r="B107" s="90" t="s">
        <v>88</v>
      </c>
      <c r="C107" s="156">
        <v>40712</v>
      </c>
      <c r="D107" s="90" t="s">
        <v>449</v>
      </c>
      <c r="E107" s="150">
        <v>2</v>
      </c>
      <c r="F107" s="90">
        <v>2</v>
      </c>
      <c r="G107" s="91">
        <v>3</v>
      </c>
      <c r="H107" s="90">
        <v>0</v>
      </c>
      <c r="I107" s="91">
        <v>3</v>
      </c>
      <c r="J107" s="93">
        <v>0</v>
      </c>
    </row>
    <row r="108" spans="1:10" ht="15" customHeight="1" x14ac:dyDescent="0.3">
      <c r="A108" s="89">
        <v>7</v>
      </c>
      <c r="B108" s="90" t="s">
        <v>88</v>
      </c>
      <c r="C108" s="156">
        <v>40713</v>
      </c>
      <c r="D108" s="90" t="s">
        <v>450</v>
      </c>
      <c r="E108" s="150">
        <v>29</v>
      </c>
      <c r="F108" s="90">
        <v>0</v>
      </c>
      <c r="G108" s="91">
        <v>21</v>
      </c>
      <c r="H108" s="90">
        <v>2</v>
      </c>
      <c r="I108" s="91">
        <v>4</v>
      </c>
      <c r="J108" s="93">
        <v>0</v>
      </c>
    </row>
    <row r="109" spans="1:10" ht="15" customHeight="1" x14ac:dyDescent="0.3">
      <c r="A109" s="89">
        <v>7</v>
      </c>
      <c r="B109" s="90" t="s">
        <v>88</v>
      </c>
      <c r="C109" s="156">
        <v>40714</v>
      </c>
      <c r="D109" s="90" t="s">
        <v>451</v>
      </c>
      <c r="E109" s="150">
        <v>20</v>
      </c>
      <c r="F109" s="90">
        <v>0</v>
      </c>
      <c r="G109" s="91">
        <v>14</v>
      </c>
      <c r="H109" s="90">
        <v>2</v>
      </c>
      <c r="I109" s="91">
        <v>4</v>
      </c>
      <c r="J109" s="93">
        <v>1</v>
      </c>
    </row>
    <row r="110" spans="1:10" ht="15" customHeight="1" x14ac:dyDescent="0.3">
      <c r="A110" s="89">
        <v>7</v>
      </c>
      <c r="B110" s="90" t="s">
        <v>88</v>
      </c>
      <c r="C110" s="156">
        <v>40715</v>
      </c>
      <c r="D110" s="90" t="s">
        <v>452</v>
      </c>
      <c r="E110" s="150">
        <v>11</v>
      </c>
      <c r="F110" s="90">
        <v>1</v>
      </c>
      <c r="G110" s="91">
        <v>6</v>
      </c>
      <c r="H110" s="90">
        <v>0</v>
      </c>
      <c r="I110" s="91">
        <v>2</v>
      </c>
      <c r="J110" s="93">
        <v>1</v>
      </c>
    </row>
    <row r="111" spans="1:10" ht="15" customHeight="1" x14ac:dyDescent="0.3">
      <c r="A111" s="89">
        <v>7</v>
      </c>
      <c r="B111" s="90" t="s">
        <v>88</v>
      </c>
      <c r="C111" s="156">
        <v>40716</v>
      </c>
      <c r="D111" s="90" t="s">
        <v>453</v>
      </c>
      <c r="E111" s="150">
        <v>8</v>
      </c>
      <c r="F111" s="90">
        <v>0</v>
      </c>
      <c r="G111" s="91">
        <v>4</v>
      </c>
      <c r="H111" s="90">
        <v>0</v>
      </c>
      <c r="I111" s="91">
        <v>2</v>
      </c>
      <c r="J111" s="93">
        <v>1</v>
      </c>
    </row>
    <row r="112" spans="1:10" ht="15" customHeight="1" x14ac:dyDescent="0.3">
      <c r="A112" s="89">
        <v>7</v>
      </c>
      <c r="B112" s="90" t="s">
        <v>88</v>
      </c>
      <c r="C112" s="156">
        <v>40717</v>
      </c>
      <c r="D112" s="90" t="s">
        <v>454</v>
      </c>
      <c r="E112" s="150">
        <v>16</v>
      </c>
      <c r="F112" s="90">
        <v>3</v>
      </c>
      <c r="G112" s="91">
        <v>17</v>
      </c>
      <c r="H112" s="90">
        <v>0</v>
      </c>
      <c r="I112" s="91">
        <v>4</v>
      </c>
      <c r="J112" s="93">
        <v>2</v>
      </c>
    </row>
    <row r="113" spans="1:10" ht="15" customHeight="1" x14ac:dyDescent="0.3">
      <c r="A113" s="89">
        <v>7</v>
      </c>
      <c r="B113" s="90" t="s">
        <v>88</v>
      </c>
      <c r="C113" s="156">
        <v>40718</v>
      </c>
      <c r="D113" s="90" t="s">
        <v>455</v>
      </c>
      <c r="E113" s="150">
        <v>5</v>
      </c>
      <c r="F113" s="90">
        <v>0</v>
      </c>
      <c r="G113" s="91">
        <v>7</v>
      </c>
      <c r="H113" s="90">
        <v>0</v>
      </c>
      <c r="I113" s="91">
        <v>1</v>
      </c>
      <c r="J113" s="93">
        <v>0</v>
      </c>
    </row>
    <row r="114" spans="1:10" ht="15" customHeight="1" x14ac:dyDescent="0.3">
      <c r="A114" s="89">
        <v>7</v>
      </c>
      <c r="B114" s="90" t="s">
        <v>88</v>
      </c>
      <c r="C114" s="156">
        <v>40719</v>
      </c>
      <c r="D114" s="90" t="s">
        <v>456</v>
      </c>
      <c r="E114" s="150">
        <v>16</v>
      </c>
      <c r="F114" s="90">
        <v>2</v>
      </c>
      <c r="G114" s="91">
        <v>9</v>
      </c>
      <c r="H114" s="90">
        <v>0</v>
      </c>
      <c r="I114" s="91">
        <v>1</v>
      </c>
      <c r="J114" s="93">
        <v>0</v>
      </c>
    </row>
    <row r="115" spans="1:10" ht="15" customHeight="1" x14ac:dyDescent="0.3">
      <c r="A115" s="89">
        <v>7</v>
      </c>
      <c r="B115" s="90" t="s">
        <v>88</v>
      </c>
      <c r="C115" s="156">
        <v>40720</v>
      </c>
      <c r="D115" s="90" t="s">
        <v>457</v>
      </c>
      <c r="E115" s="150">
        <v>36</v>
      </c>
      <c r="F115" s="90">
        <v>1</v>
      </c>
      <c r="G115" s="91">
        <v>28</v>
      </c>
      <c r="H115" s="90">
        <v>1</v>
      </c>
      <c r="I115" s="91">
        <v>5</v>
      </c>
      <c r="J115" s="93">
        <v>9</v>
      </c>
    </row>
    <row r="116" spans="1:10" ht="15" customHeight="1" x14ac:dyDescent="0.3">
      <c r="A116" s="89">
        <v>8</v>
      </c>
      <c r="B116" s="90" t="s">
        <v>89</v>
      </c>
      <c r="C116" s="156">
        <v>40801</v>
      </c>
      <c r="D116" s="90" t="s">
        <v>458</v>
      </c>
      <c r="E116" s="150">
        <v>8</v>
      </c>
      <c r="F116" s="90">
        <v>0</v>
      </c>
      <c r="G116" s="91">
        <v>5</v>
      </c>
      <c r="H116" s="90">
        <v>0</v>
      </c>
      <c r="I116" s="91">
        <v>2</v>
      </c>
      <c r="J116" s="93">
        <v>0</v>
      </c>
    </row>
    <row r="117" spans="1:10" ht="15" customHeight="1" x14ac:dyDescent="0.3">
      <c r="A117" s="89">
        <v>8</v>
      </c>
      <c r="B117" s="90" t="s">
        <v>89</v>
      </c>
      <c r="C117" s="156">
        <v>40802</v>
      </c>
      <c r="D117" s="90" t="s">
        <v>459</v>
      </c>
      <c r="E117" s="150">
        <v>25</v>
      </c>
      <c r="F117" s="90">
        <v>7</v>
      </c>
      <c r="G117" s="91">
        <v>16</v>
      </c>
      <c r="H117" s="90">
        <v>1</v>
      </c>
      <c r="I117" s="91">
        <v>7</v>
      </c>
      <c r="J117" s="93">
        <v>5</v>
      </c>
    </row>
    <row r="118" spans="1:10" ht="15" customHeight="1" x14ac:dyDescent="0.3">
      <c r="A118" s="89">
        <v>8</v>
      </c>
      <c r="B118" s="90" t="s">
        <v>89</v>
      </c>
      <c r="C118" s="156">
        <v>40804</v>
      </c>
      <c r="D118" s="90" t="s">
        <v>460</v>
      </c>
      <c r="E118" s="150">
        <v>4</v>
      </c>
      <c r="F118" s="90">
        <v>0</v>
      </c>
      <c r="G118" s="91">
        <v>1</v>
      </c>
      <c r="H118" s="90">
        <v>0</v>
      </c>
      <c r="I118" s="91">
        <v>0</v>
      </c>
      <c r="J118" s="93">
        <v>0</v>
      </c>
    </row>
    <row r="119" spans="1:10" ht="15" customHeight="1" x14ac:dyDescent="0.3">
      <c r="A119" s="89">
        <v>8</v>
      </c>
      <c r="B119" s="90" t="s">
        <v>89</v>
      </c>
      <c r="C119" s="156">
        <v>40805</v>
      </c>
      <c r="D119" s="90" t="s">
        <v>461</v>
      </c>
      <c r="E119" s="150">
        <v>7</v>
      </c>
      <c r="F119" s="90">
        <v>2</v>
      </c>
      <c r="G119" s="91">
        <v>10</v>
      </c>
      <c r="H119" s="90">
        <v>1</v>
      </c>
      <c r="I119" s="91">
        <v>3</v>
      </c>
      <c r="J119" s="93">
        <v>2</v>
      </c>
    </row>
    <row r="120" spans="1:10" ht="15" customHeight="1" x14ac:dyDescent="0.3">
      <c r="A120" s="89">
        <v>8</v>
      </c>
      <c r="B120" s="90" t="s">
        <v>89</v>
      </c>
      <c r="C120" s="156">
        <v>40806</v>
      </c>
      <c r="D120" s="90" t="s">
        <v>462</v>
      </c>
      <c r="E120" s="150">
        <v>14</v>
      </c>
      <c r="F120" s="90">
        <v>3</v>
      </c>
      <c r="G120" s="91">
        <v>7</v>
      </c>
      <c r="H120" s="90">
        <v>0</v>
      </c>
      <c r="I120" s="91">
        <v>3</v>
      </c>
      <c r="J120" s="93">
        <v>4</v>
      </c>
    </row>
    <row r="121" spans="1:10" ht="15" customHeight="1" x14ac:dyDescent="0.3">
      <c r="A121" s="89">
        <v>8</v>
      </c>
      <c r="B121" s="90" t="s">
        <v>89</v>
      </c>
      <c r="C121" s="156">
        <v>40807</v>
      </c>
      <c r="D121" s="90" t="s">
        <v>463</v>
      </c>
      <c r="E121" s="150">
        <v>8</v>
      </c>
      <c r="F121" s="90">
        <v>2</v>
      </c>
      <c r="G121" s="91">
        <v>6</v>
      </c>
      <c r="H121" s="90">
        <v>0</v>
      </c>
      <c r="I121" s="91">
        <v>1</v>
      </c>
      <c r="J121" s="93">
        <v>0</v>
      </c>
    </row>
    <row r="122" spans="1:10" ht="15" customHeight="1" x14ac:dyDescent="0.3">
      <c r="A122" s="89">
        <v>8</v>
      </c>
      <c r="B122" s="90" t="s">
        <v>89</v>
      </c>
      <c r="C122" s="156">
        <v>40808</v>
      </c>
      <c r="D122" s="90" t="s">
        <v>89</v>
      </c>
      <c r="E122" s="150">
        <v>28</v>
      </c>
      <c r="F122" s="90">
        <v>4</v>
      </c>
      <c r="G122" s="91">
        <v>11</v>
      </c>
      <c r="H122" s="90">
        <v>2</v>
      </c>
      <c r="I122" s="91">
        <v>7</v>
      </c>
      <c r="J122" s="93">
        <v>4</v>
      </c>
    </row>
    <row r="123" spans="1:10" ht="15" customHeight="1" x14ac:dyDescent="0.3">
      <c r="A123" s="89">
        <v>8</v>
      </c>
      <c r="B123" s="90" t="s">
        <v>89</v>
      </c>
      <c r="C123" s="156">
        <v>40809</v>
      </c>
      <c r="D123" s="90" t="s">
        <v>464</v>
      </c>
      <c r="E123" s="150">
        <v>12</v>
      </c>
      <c r="F123" s="90">
        <v>3</v>
      </c>
      <c r="G123" s="91">
        <v>13</v>
      </c>
      <c r="H123" s="90">
        <v>0</v>
      </c>
      <c r="I123" s="91">
        <v>1</v>
      </c>
      <c r="J123" s="93">
        <v>2</v>
      </c>
    </row>
    <row r="124" spans="1:10" ht="15" customHeight="1" x14ac:dyDescent="0.3">
      <c r="A124" s="89">
        <v>8</v>
      </c>
      <c r="B124" s="90" t="s">
        <v>89</v>
      </c>
      <c r="C124" s="156">
        <v>40810</v>
      </c>
      <c r="D124" s="90" t="s">
        <v>822</v>
      </c>
      <c r="E124" s="150">
        <v>1</v>
      </c>
      <c r="F124" s="90">
        <v>1</v>
      </c>
      <c r="G124" s="91">
        <v>4</v>
      </c>
      <c r="H124" s="90">
        <v>0</v>
      </c>
      <c r="I124" s="91">
        <v>0</v>
      </c>
      <c r="J124" s="93">
        <v>1</v>
      </c>
    </row>
    <row r="125" spans="1:10" ht="15" customHeight="1" x14ac:dyDescent="0.3">
      <c r="A125" s="89">
        <v>8</v>
      </c>
      <c r="B125" s="90" t="s">
        <v>89</v>
      </c>
      <c r="C125" s="156">
        <v>40811</v>
      </c>
      <c r="D125" s="90" t="s">
        <v>465</v>
      </c>
      <c r="E125" s="150">
        <v>7</v>
      </c>
      <c r="F125" s="90">
        <v>1</v>
      </c>
      <c r="G125" s="90">
        <v>7</v>
      </c>
      <c r="H125" s="90">
        <v>0</v>
      </c>
      <c r="I125" s="90">
        <v>2</v>
      </c>
      <c r="J125" s="93">
        <v>0</v>
      </c>
    </row>
    <row r="126" spans="1:10" ht="15" customHeight="1" x14ac:dyDescent="0.3">
      <c r="A126" s="89">
        <v>8</v>
      </c>
      <c r="B126" s="90" t="s">
        <v>89</v>
      </c>
      <c r="C126" s="156">
        <v>40812</v>
      </c>
      <c r="D126" s="90" t="s">
        <v>466</v>
      </c>
      <c r="E126" s="150">
        <v>4</v>
      </c>
      <c r="F126" s="90">
        <v>1</v>
      </c>
      <c r="G126" s="91">
        <v>5</v>
      </c>
      <c r="H126" s="90">
        <v>0</v>
      </c>
      <c r="I126" s="90">
        <v>2</v>
      </c>
      <c r="J126" s="93">
        <v>0</v>
      </c>
    </row>
    <row r="127" spans="1:10" ht="15" customHeight="1" x14ac:dyDescent="0.3">
      <c r="A127" s="89">
        <v>8</v>
      </c>
      <c r="B127" s="90" t="s">
        <v>89</v>
      </c>
      <c r="C127" s="156">
        <v>40813</v>
      </c>
      <c r="D127" s="90" t="s">
        <v>467</v>
      </c>
      <c r="E127" s="150">
        <v>2</v>
      </c>
      <c r="F127" s="90">
        <v>0</v>
      </c>
      <c r="G127" s="90">
        <v>11</v>
      </c>
      <c r="H127" s="90">
        <v>0</v>
      </c>
      <c r="I127" s="90">
        <v>0</v>
      </c>
      <c r="J127" s="93">
        <v>1</v>
      </c>
    </row>
    <row r="128" spans="1:10" ht="15" customHeight="1" x14ac:dyDescent="0.3">
      <c r="A128" s="89">
        <v>8</v>
      </c>
      <c r="B128" s="90" t="s">
        <v>89</v>
      </c>
      <c r="C128" s="156">
        <v>40814</v>
      </c>
      <c r="D128" s="90" t="s">
        <v>468</v>
      </c>
      <c r="E128" s="151">
        <v>6</v>
      </c>
      <c r="F128" s="90">
        <v>0</v>
      </c>
      <c r="G128" s="90">
        <v>1</v>
      </c>
      <c r="H128" s="91">
        <v>0</v>
      </c>
      <c r="I128" s="91">
        <v>1</v>
      </c>
      <c r="J128" s="93">
        <v>1</v>
      </c>
    </row>
    <row r="129" spans="1:10" ht="15" customHeight="1" x14ac:dyDescent="0.3">
      <c r="A129" s="89">
        <v>8</v>
      </c>
      <c r="B129" s="90" t="s">
        <v>89</v>
      </c>
      <c r="C129" s="156">
        <v>40815</v>
      </c>
      <c r="D129" s="90" t="s">
        <v>469</v>
      </c>
      <c r="E129" s="150">
        <v>8</v>
      </c>
      <c r="F129" s="90">
        <v>0</v>
      </c>
      <c r="G129" s="90">
        <v>6</v>
      </c>
      <c r="H129" s="90">
        <v>2</v>
      </c>
      <c r="I129" s="90">
        <v>2</v>
      </c>
      <c r="J129" s="93">
        <v>0</v>
      </c>
    </row>
    <row r="130" spans="1:10" ht="15" customHeight="1" x14ac:dyDescent="0.3">
      <c r="A130" s="89">
        <v>8</v>
      </c>
      <c r="B130" s="90" t="s">
        <v>89</v>
      </c>
      <c r="C130" s="156">
        <v>40816</v>
      </c>
      <c r="D130" s="90" t="s">
        <v>470</v>
      </c>
      <c r="E130" s="151">
        <v>16</v>
      </c>
      <c r="F130" s="90">
        <v>1</v>
      </c>
      <c r="G130" s="90">
        <v>15</v>
      </c>
      <c r="H130" s="91">
        <v>1</v>
      </c>
      <c r="I130" s="90">
        <v>2</v>
      </c>
      <c r="J130" s="93">
        <v>0</v>
      </c>
    </row>
    <row r="131" spans="1:10" ht="15" customHeight="1" x14ac:dyDescent="0.3">
      <c r="A131" s="89">
        <v>8</v>
      </c>
      <c r="B131" s="90" t="s">
        <v>89</v>
      </c>
      <c r="C131" s="156">
        <v>40817</v>
      </c>
      <c r="D131" s="90" t="s">
        <v>471</v>
      </c>
      <c r="E131" s="150">
        <v>5</v>
      </c>
      <c r="F131" s="90">
        <v>1</v>
      </c>
      <c r="G131" s="90">
        <v>1</v>
      </c>
      <c r="H131" s="90">
        <v>0</v>
      </c>
      <c r="I131" s="91">
        <v>1</v>
      </c>
      <c r="J131" s="93">
        <v>0</v>
      </c>
    </row>
    <row r="132" spans="1:10" ht="15" customHeight="1" x14ac:dyDescent="0.3">
      <c r="A132" s="89">
        <v>8</v>
      </c>
      <c r="B132" s="90" t="s">
        <v>89</v>
      </c>
      <c r="C132" s="156">
        <v>40818</v>
      </c>
      <c r="D132" s="90" t="s">
        <v>472</v>
      </c>
      <c r="E132" s="150">
        <v>8</v>
      </c>
      <c r="F132" s="90">
        <v>0</v>
      </c>
      <c r="G132" s="91">
        <v>8</v>
      </c>
      <c r="H132" s="91">
        <v>0</v>
      </c>
      <c r="I132" s="91">
        <v>1</v>
      </c>
      <c r="J132" s="93">
        <v>1</v>
      </c>
    </row>
    <row r="133" spans="1:10" ht="15" customHeight="1" x14ac:dyDescent="0.3">
      <c r="A133" s="89">
        <v>8</v>
      </c>
      <c r="B133" s="90" t="s">
        <v>89</v>
      </c>
      <c r="C133" s="156">
        <v>40820</v>
      </c>
      <c r="D133" s="90" t="s">
        <v>473</v>
      </c>
      <c r="E133" s="151">
        <v>2</v>
      </c>
      <c r="F133" s="90">
        <v>0</v>
      </c>
      <c r="G133" s="91">
        <v>0</v>
      </c>
      <c r="H133" s="90">
        <v>0</v>
      </c>
      <c r="I133" s="90">
        <v>0</v>
      </c>
      <c r="J133" s="93">
        <v>0</v>
      </c>
    </row>
    <row r="134" spans="1:10" ht="15" customHeight="1" x14ac:dyDescent="0.3">
      <c r="A134" s="89">
        <v>8</v>
      </c>
      <c r="B134" s="90" t="s">
        <v>89</v>
      </c>
      <c r="C134" s="156">
        <v>40821</v>
      </c>
      <c r="D134" s="90" t="s">
        <v>474</v>
      </c>
      <c r="E134" s="150">
        <v>3</v>
      </c>
      <c r="F134" s="90">
        <v>0</v>
      </c>
      <c r="G134" s="91">
        <v>5</v>
      </c>
      <c r="H134" s="90">
        <v>0</v>
      </c>
      <c r="I134" s="90">
        <v>1</v>
      </c>
      <c r="J134" s="93">
        <v>0</v>
      </c>
    </row>
    <row r="135" spans="1:10" ht="15" customHeight="1" x14ac:dyDescent="0.3">
      <c r="A135" s="89">
        <v>8</v>
      </c>
      <c r="B135" s="90" t="s">
        <v>89</v>
      </c>
      <c r="C135" s="156">
        <v>40822</v>
      </c>
      <c r="D135" s="90" t="s">
        <v>475</v>
      </c>
      <c r="E135" s="150">
        <v>10</v>
      </c>
      <c r="F135" s="90">
        <v>0</v>
      </c>
      <c r="G135" s="90">
        <v>11</v>
      </c>
      <c r="H135" s="90">
        <v>0</v>
      </c>
      <c r="I135" s="90">
        <v>2</v>
      </c>
      <c r="J135" s="93">
        <v>0</v>
      </c>
    </row>
    <row r="136" spans="1:10" ht="15" customHeight="1" x14ac:dyDescent="0.3">
      <c r="A136" s="89">
        <v>8</v>
      </c>
      <c r="B136" s="90" t="s">
        <v>89</v>
      </c>
      <c r="C136" s="156">
        <v>40823</v>
      </c>
      <c r="D136" s="90" t="s">
        <v>476</v>
      </c>
      <c r="E136" s="150">
        <v>8</v>
      </c>
      <c r="F136" s="91">
        <v>1</v>
      </c>
      <c r="G136" s="91">
        <v>3</v>
      </c>
      <c r="H136" s="90">
        <v>0</v>
      </c>
      <c r="I136" s="90">
        <v>1</v>
      </c>
      <c r="J136" s="93">
        <v>0</v>
      </c>
    </row>
    <row r="137" spans="1:10" ht="15" customHeight="1" x14ac:dyDescent="0.3">
      <c r="A137" s="89">
        <v>8</v>
      </c>
      <c r="B137" s="90" t="s">
        <v>89</v>
      </c>
      <c r="C137" s="156">
        <v>40824</v>
      </c>
      <c r="D137" s="90" t="s">
        <v>477</v>
      </c>
      <c r="E137" s="150">
        <v>7</v>
      </c>
      <c r="F137" s="90">
        <v>1</v>
      </c>
      <c r="G137" s="90">
        <v>12</v>
      </c>
      <c r="H137" s="91">
        <v>0</v>
      </c>
      <c r="I137" s="91">
        <v>2</v>
      </c>
      <c r="J137" s="93">
        <v>1</v>
      </c>
    </row>
    <row r="138" spans="1:10" ht="15" customHeight="1" x14ac:dyDescent="0.3">
      <c r="A138" s="89">
        <v>8</v>
      </c>
      <c r="B138" s="90" t="s">
        <v>89</v>
      </c>
      <c r="C138" s="156">
        <v>40825</v>
      </c>
      <c r="D138" s="90" t="s">
        <v>478</v>
      </c>
      <c r="E138" s="150">
        <v>7</v>
      </c>
      <c r="F138" s="90">
        <v>0</v>
      </c>
      <c r="G138" s="91">
        <v>3</v>
      </c>
      <c r="H138" s="90">
        <v>0</v>
      </c>
      <c r="I138" s="90">
        <v>4</v>
      </c>
      <c r="J138" s="93">
        <v>0</v>
      </c>
    </row>
    <row r="139" spans="1:10" ht="15" customHeight="1" x14ac:dyDescent="0.3">
      <c r="A139" s="89">
        <v>8</v>
      </c>
      <c r="B139" s="90" t="s">
        <v>89</v>
      </c>
      <c r="C139" s="156">
        <v>40826</v>
      </c>
      <c r="D139" s="90" t="s">
        <v>479</v>
      </c>
      <c r="E139" s="150">
        <v>0</v>
      </c>
      <c r="F139" s="91">
        <v>0</v>
      </c>
      <c r="G139" s="91">
        <v>2</v>
      </c>
      <c r="H139" s="90">
        <v>0</v>
      </c>
      <c r="I139" s="91">
        <v>0</v>
      </c>
      <c r="J139" s="93">
        <v>0</v>
      </c>
    </row>
    <row r="140" spans="1:10" ht="15" customHeight="1" x14ac:dyDescent="0.3">
      <c r="A140" s="89">
        <v>8</v>
      </c>
      <c r="B140" s="90" t="s">
        <v>89</v>
      </c>
      <c r="C140" s="156">
        <v>40827</v>
      </c>
      <c r="D140" s="90" t="s">
        <v>480</v>
      </c>
      <c r="E140" s="150">
        <v>13</v>
      </c>
      <c r="F140" s="91">
        <v>0</v>
      </c>
      <c r="G140" s="91">
        <v>10</v>
      </c>
      <c r="H140" s="90">
        <v>0</v>
      </c>
      <c r="I140" s="91">
        <v>6</v>
      </c>
      <c r="J140" s="93">
        <v>3</v>
      </c>
    </row>
    <row r="141" spans="1:10" ht="15" customHeight="1" x14ac:dyDescent="0.3">
      <c r="A141" s="89">
        <v>8</v>
      </c>
      <c r="B141" s="90" t="s">
        <v>89</v>
      </c>
      <c r="C141" s="156">
        <v>40828</v>
      </c>
      <c r="D141" s="90" t="s">
        <v>481</v>
      </c>
      <c r="E141" s="151">
        <v>1</v>
      </c>
      <c r="F141" s="90">
        <v>1</v>
      </c>
      <c r="G141" s="91">
        <v>2</v>
      </c>
      <c r="H141" s="90">
        <v>0</v>
      </c>
      <c r="I141" s="90">
        <v>0</v>
      </c>
      <c r="J141" s="93">
        <v>0</v>
      </c>
    </row>
    <row r="142" spans="1:10" ht="15" customHeight="1" x14ac:dyDescent="0.3">
      <c r="A142" s="89">
        <v>8</v>
      </c>
      <c r="B142" s="90" t="s">
        <v>89</v>
      </c>
      <c r="C142" s="156">
        <v>40829</v>
      </c>
      <c r="D142" s="90" t="s">
        <v>482</v>
      </c>
      <c r="E142" s="150">
        <v>10</v>
      </c>
      <c r="F142" s="90">
        <v>1</v>
      </c>
      <c r="G142" s="91">
        <v>5</v>
      </c>
      <c r="H142" s="90">
        <v>0</v>
      </c>
      <c r="I142" s="90">
        <v>2</v>
      </c>
      <c r="J142" s="93">
        <v>1</v>
      </c>
    </row>
    <row r="143" spans="1:10" ht="15" customHeight="1" x14ac:dyDescent="0.3">
      <c r="A143" s="89">
        <v>8</v>
      </c>
      <c r="B143" s="90" t="s">
        <v>89</v>
      </c>
      <c r="C143" s="156">
        <v>40830</v>
      </c>
      <c r="D143" s="90" t="s">
        <v>483</v>
      </c>
      <c r="E143" s="150">
        <v>4</v>
      </c>
      <c r="F143" s="90">
        <v>0</v>
      </c>
      <c r="G143" s="90">
        <v>2</v>
      </c>
      <c r="H143" s="90">
        <v>0</v>
      </c>
      <c r="I143" s="90">
        <v>0</v>
      </c>
      <c r="J143" s="93">
        <v>1</v>
      </c>
    </row>
    <row r="144" spans="1:10" ht="15" customHeight="1" x14ac:dyDescent="0.3">
      <c r="A144" s="89">
        <v>8</v>
      </c>
      <c r="B144" s="90" t="s">
        <v>89</v>
      </c>
      <c r="C144" s="156">
        <v>40831</v>
      </c>
      <c r="D144" s="90" t="s">
        <v>484</v>
      </c>
      <c r="E144" s="150">
        <v>12</v>
      </c>
      <c r="F144" s="90">
        <v>0</v>
      </c>
      <c r="G144" s="91">
        <v>3</v>
      </c>
      <c r="H144" s="90">
        <v>0</v>
      </c>
      <c r="I144" s="91">
        <v>1</v>
      </c>
      <c r="J144" s="93">
        <v>6</v>
      </c>
    </row>
    <row r="145" spans="1:10" ht="15" customHeight="1" x14ac:dyDescent="0.3">
      <c r="A145" s="89">
        <v>8</v>
      </c>
      <c r="B145" s="90" t="s">
        <v>89</v>
      </c>
      <c r="C145" s="156">
        <v>40832</v>
      </c>
      <c r="D145" s="90" t="s">
        <v>485</v>
      </c>
      <c r="E145" s="150">
        <v>13</v>
      </c>
      <c r="F145" s="91">
        <v>2</v>
      </c>
      <c r="G145" s="91">
        <v>11</v>
      </c>
      <c r="H145" s="90">
        <v>1</v>
      </c>
      <c r="I145" s="90">
        <v>2</v>
      </c>
      <c r="J145" s="93">
        <v>1</v>
      </c>
    </row>
    <row r="146" spans="1:10" ht="15" customHeight="1" x14ac:dyDescent="0.3">
      <c r="A146" s="89">
        <v>8</v>
      </c>
      <c r="B146" s="90" t="s">
        <v>89</v>
      </c>
      <c r="C146" s="156">
        <v>40833</v>
      </c>
      <c r="D146" s="90" t="s">
        <v>486</v>
      </c>
      <c r="E146" s="150">
        <v>5</v>
      </c>
      <c r="F146" s="90">
        <v>1</v>
      </c>
      <c r="G146" s="90">
        <v>2</v>
      </c>
      <c r="H146" s="90">
        <v>0</v>
      </c>
      <c r="I146" s="91">
        <v>0</v>
      </c>
      <c r="J146" s="93">
        <v>0</v>
      </c>
    </row>
    <row r="147" spans="1:10" ht="15" customHeight="1" x14ac:dyDescent="0.3">
      <c r="A147" s="89">
        <v>8</v>
      </c>
      <c r="B147" s="90" t="s">
        <v>89</v>
      </c>
      <c r="C147" s="156">
        <v>40834</v>
      </c>
      <c r="D147" s="90" t="s">
        <v>487</v>
      </c>
      <c r="E147" s="150">
        <v>2</v>
      </c>
      <c r="F147" s="90">
        <v>0</v>
      </c>
      <c r="G147" s="90">
        <v>3</v>
      </c>
      <c r="H147" s="91">
        <v>0</v>
      </c>
      <c r="I147" s="91">
        <v>2</v>
      </c>
      <c r="J147" s="93">
        <v>0</v>
      </c>
    </row>
    <row r="148" spans="1:10" ht="15" customHeight="1" x14ac:dyDescent="0.3">
      <c r="A148" s="89">
        <v>8</v>
      </c>
      <c r="B148" s="90" t="s">
        <v>89</v>
      </c>
      <c r="C148" s="156">
        <v>40835</v>
      </c>
      <c r="D148" s="90" t="s">
        <v>488</v>
      </c>
      <c r="E148" s="150">
        <v>13</v>
      </c>
      <c r="F148" s="90">
        <v>4</v>
      </c>
      <c r="G148" s="91">
        <v>7</v>
      </c>
      <c r="H148" s="91">
        <v>1</v>
      </c>
      <c r="I148" s="90">
        <v>3</v>
      </c>
      <c r="J148" s="93">
        <v>1</v>
      </c>
    </row>
    <row r="149" spans="1:10" ht="15" customHeight="1" x14ac:dyDescent="0.3">
      <c r="A149" s="89">
        <v>9</v>
      </c>
      <c r="B149" s="90" t="s">
        <v>90</v>
      </c>
      <c r="C149" s="156">
        <v>40901</v>
      </c>
      <c r="D149" s="90" t="s">
        <v>489</v>
      </c>
      <c r="E149" s="151">
        <v>2</v>
      </c>
      <c r="F149" s="90">
        <v>0</v>
      </c>
      <c r="G149" s="90">
        <v>1</v>
      </c>
      <c r="H149" s="90">
        <v>0</v>
      </c>
      <c r="I149" s="91">
        <v>0</v>
      </c>
      <c r="J149" s="93">
        <v>0</v>
      </c>
    </row>
    <row r="150" spans="1:10" ht="15" customHeight="1" x14ac:dyDescent="0.3">
      <c r="A150" s="89">
        <v>9</v>
      </c>
      <c r="B150" s="90" t="s">
        <v>90</v>
      </c>
      <c r="C150" s="156">
        <v>40902</v>
      </c>
      <c r="D150" s="90" t="s">
        <v>490</v>
      </c>
      <c r="E150" s="151">
        <v>16</v>
      </c>
      <c r="F150" s="90">
        <v>0</v>
      </c>
      <c r="G150" s="91">
        <v>13</v>
      </c>
      <c r="H150" s="90">
        <v>0</v>
      </c>
      <c r="I150" s="91">
        <v>3</v>
      </c>
      <c r="J150" s="93">
        <v>1</v>
      </c>
    </row>
    <row r="151" spans="1:10" ht="15" customHeight="1" x14ac:dyDescent="0.3">
      <c r="A151" s="89">
        <v>9</v>
      </c>
      <c r="B151" s="90" t="s">
        <v>90</v>
      </c>
      <c r="C151" s="156">
        <v>40903</v>
      </c>
      <c r="D151" s="90" t="s">
        <v>491</v>
      </c>
      <c r="E151" s="150">
        <v>2</v>
      </c>
      <c r="F151" s="90">
        <v>2</v>
      </c>
      <c r="G151" s="91">
        <v>2</v>
      </c>
      <c r="H151" s="90">
        <v>0</v>
      </c>
      <c r="I151" s="90">
        <v>3</v>
      </c>
      <c r="J151" s="93">
        <v>0</v>
      </c>
    </row>
    <row r="152" spans="1:10" ht="15" customHeight="1" x14ac:dyDescent="0.3">
      <c r="A152" s="89">
        <v>9</v>
      </c>
      <c r="B152" s="90" t="s">
        <v>90</v>
      </c>
      <c r="C152" s="156">
        <v>40904</v>
      </c>
      <c r="D152" s="90" t="s">
        <v>492</v>
      </c>
      <c r="E152" s="151">
        <v>6</v>
      </c>
      <c r="F152" s="90">
        <v>1</v>
      </c>
      <c r="G152" s="90">
        <v>6</v>
      </c>
      <c r="H152" s="91">
        <v>0</v>
      </c>
      <c r="I152" s="90">
        <v>2</v>
      </c>
      <c r="J152" s="93">
        <v>0</v>
      </c>
    </row>
    <row r="153" spans="1:10" ht="15" customHeight="1" x14ac:dyDescent="0.3">
      <c r="A153" s="89">
        <v>9</v>
      </c>
      <c r="B153" s="90" t="s">
        <v>90</v>
      </c>
      <c r="C153" s="156">
        <v>40905</v>
      </c>
      <c r="D153" s="90" t="s">
        <v>493</v>
      </c>
      <c r="E153" s="151">
        <v>27</v>
      </c>
      <c r="F153" s="90">
        <v>3</v>
      </c>
      <c r="G153" s="91">
        <v>19</v>
      </c>
      <c r="H153" s="90">
        <v>0</v>
      </c>
      <c r="I153" s="90">
        <v>9</v>
      </c>
      <c r="J153" s="93">
        <v>1</v>
      </c>
    </row>
    <row r="154" spans="1:10" ht="15" customHeight="1" x14ac:dyDescent="0.3">
      <c r="A154" s="89">
        <v>9</v>
      </c>
      <c r="B154" s="90" t="s">
        <v>90</v>
      </c>
      <c r="C154" s="156">
        <v>40906</v>
      </c>
      <c r="D154" s="90" t="s">
        <v>494</v>
      </c>
      <c r="E154" s="150">
        <v>5</v>
      </c>
      <c r="F154" s="90">
        <v>1</v>
      </c>
      <c r="G154" s="91">
        <v>6</v>
      </c>
      <c r="H154" s="91">
        <v>0</v>
      </c>
      <c r="I154" s="91">
        <v>4</v>
      </c>
      <c r="J154" s="93">
        <v>2</v>
      </c>
    </row>
    <row r="155" spans="1:10" ht="15" customHeight="1" x14ac:dyDescent="0.3">
      <c r="A155" s="89">
        <v>9</v>
      </c>
      <c r="B155" s="90" t="s">
        <v>90</v>
      </c>
      <c r="C155" s="156">
        <v>40907</v>
      </c>
      <c r="D155" s="90" t="s">
        <v>495</v>
      </c>
      <c r="E155" s="150">
        <v>30</v>
      </c>
      <c r="F155" s="91">
        <v>3</v>
      </c>
      <c r="G155" s="91">
        <v>15</v>
      </c>
      <c r="H155" s="91">
        <v>0</v>
      </c>
      <c r="I155" s="90">
        <v>7</v>
      </c>
      <c r="J155" s="93">
        <v>1</v>
      </c>
    </row>
    <row r="156" spans="1:10" ht="15" customHeight="1" x14ac:dyDescent="0.3">
      <c r="A156" s="89">
        <v>9</v>
      </c>
      <c r="B156" s="90" t="s">
        <v>90</v>
      </c>
      <c r="C156" s="156">
        <v>40908</v>
      </c>
      <c r="D156" s="90" t="s">
        <v>496</v>
      </c>
      <c r="E156" s="150">
        <v>19</v>
      </c>
      <c r="F156" s="90">
        <v>1</v>
      </c>
      <c r="G156" s="91">
        <v>20</v>
      </c>
      <c r="H156" s="90">
        <v>1</v>
      </c>
      <c r="I156" s="91">
        <v>3</v>
      </c>
      <c r="J156" s="93">
        <v>0</v>
      </c>
    </row>
    <row r="157" spans="1:10" ht="15" customHeight="1" x14ac:dyDescent="0.3">
      <c r="A157" s="89">
        <v>9</v>
      </c>
      <c r="B157" s="90" t="s">
        <v>90</v>
      </c>
      <c r="C157" s="156">
        <v>40909</v>
      </c>
      <c r="D157" s="90" t="s">
        <v>497</v>
      </c>
      <c r="E157" s="150">
        <v>16</v>
      </c>
      <c r="F157" s="90">
        <v>2</v>
      </c>
      <c r="G157" s="91">
        <v>13</v>
      </c>
      <c r="H157" s="90">
        <v>0</v>
      </c>
      <c r="I157" s="90">
        <v>4</v>
      </c>
      <c r="J157" s="93">
        <v>2</v>
      </c>
    </row>
    <row r="158" spans="1:10" ht="15" customHeight="1" x14ac:dyDescent="0.3">
      <c r="A158" s="89">
        <v>9</v>
      </c>
      <c r="B158" s="90" t="s">
        <v>90</v>
      </c>
      <c r="C158" s="156">
        <v>40910</v>
      </c>
      <c r="D158" s="90" t="s">
        <v>498</v>
      </c>
      <c r="E158" s="150">
        <v>3</v>
      </c>
      <c r="F158" s="90">
        <v>2</v>
      </c>
      <c r="G158" s="90">
        <v>2</v>
      </c>
      <c r="H158" s="90">
        <v>0</v>
      </c>
      <c r="I158" s="90">
        <v>1</v>
      </c>
      <c r="J158" s="93">
        <v>0</v>
      </c>
    </row>
    <row r="159" spans="1:10" ht="15" customHeight="1" x14ac:dyDescent="0.3">
      <c r="A159" s="89">
        <v>9</v>
      </c>
      <c r="B159" s="90" t="s">
        <v>90</v>
      </c>
      <c r="C159" s="156">
        <v>40911</v>
      </c>
      <c r="D159" s="90" t="s">
        <v>499</v>
      </c>
      <c r="E159" s="150">
        <v>2</v>
      </c>
      <c r="F159" s="90">
        <v>0</v>
      </c>
      <c r="G159" s="90">
        <v>2</v>
      </c>
      <c r="H159" s="90">
        <v>0</v>
      </c>
      <c r="I159" s="90">
        <v>0</v>
      </c>
      <c r="J159" s="93">
        <v>0</v>
      </c>
    </row>
    <row r="160" spans="1:10" ht="15" customHeight="1" x14ac:dyDescent="0.3">
      <c r="A160" s="89">
        <v>9</v>
      </c>
      <c r="B160" s="90" t="s">
        <v>90</v>
      </c>
      <c r="C160" s="156">
        <v>40912</v>
      </c>
      <c r="D160" s="90" t="s">
        <v>500</v>
      </c>
      <c r="E160" s="151">
        <v>24</v>
      </c>
      <c r="F160" s="90">
        <v>4</v>
      </c>
      <c r="G160" s="91">
        <v>16</v>
      </c>
      <c r="H160" s="90">
        <v>0</v>
      </c>
      <c r="I160" s="90">
        <v>7</v>
      </c>
      <c r="J160" s="93">
        <v>6</v>
      </c>
    </row>
    <row r="161" spans="1:10" ht="15" customHeight="1" x14ac:dyDescent="0.3">
      <c r="A161" s="89">
        <v>9</v>
      </c>
      <c r="B161" s="90" t="s">
        <v>90</v>
      </c>
      <c r="C161" s="156">
        <v>40913</v>
      </c>
      <c r="D161" s="90" t="s">
        <v>501</v>
      </c>
      <c r="E161" s="150">
        <v>17</v>
      </c>
      <c r="F161" s="91">
        <v>0</v>
      </c>
      <c r="G161" s="91">
        <v>10</v>
      </c>
      <c r="H161" s="91">
        <v>0</v>
      </c>
      <c r="I161" s="90">
        <v>3</v>
      </c>
      <c r="J161" s="93">
        <v>4</v>
      </c>
    </row>
    <row r="162" spans="1:10" ht="15" customHeight="1" x14ac:dyDescent="0.3">
      <c r="A162" s="89">
        <v>9</v>
      </c>
      <c r="B162" s="90" t="s">
        <v>90</v>
      </c>
      <c r="C162" s="156">
        <v>40914</v>
      </c>
      <c r="D162" s="90" t="s">
        <v>502</v>
      </c>
      <c r="E162" s="150">
        <v>2</v>
      </c>
      <c r="F162" s="91">
        <v>1</v>
      </c>
      <c r="G162" s="91">
        <v>1</v>
      </c>
      <c r="H162" s="90">
        <v>0</v>
      </c>
      <c r="I162" s="91">
        <v>0</v>
      </c>
      <c r="J162" s="93">
        <v>0</v>
      </c>
    </row>
    <row r="163" spans="1:10" ht="15" customHeight="1" x14ac:dyDescent="0.3">
      <c r="A163" s="89">
        <v>9</v>
      </c>
      <c r="B163" s="90" t="s">
        <v>90</v>
      </c>
      <c r="C163" s="156">
        <v>40915</v>
      </c>
      <c r="D163" s="90" t="s">
        <v>503</v>
      </c>
      <c r="E163" s="150">
        <v>6</v>
      </c>
      <c r="F163" s="91">
        <v>0</v>
      </c>
      <c r="G163" s="91">
        <v>7</v>
      </c>
      <c r="H163" s="90">
        <v>1</v>
      </c>
      <c r="I163" s="91">
        <v>1</v>
      </c>
      <c r="J163" s="92">
        <v>0</v>
      </c>
    </row>
    <row r="164" spans="1:10" ht="15" customHeight="1" x14ac:dyDescent="0.3">
      <c r="A164" s="89">
        <v>9</v>
      </c>
      <c r="B164" s="90" t="s">
        <v>90</v>
      </c>
      <c r="C164" s="156">
        <v>40916</v>
      </c>
      <c r="D164" s="90" t="s">
        <v>504</v>
      </c>
      <c r="E164" s="150">
        <v>2</v>
      </c>
      <c r="F164" s="90">
        <v>0</v>
      </c>
      <c r="G164" s="91">
        <v>0</v>
      </c>
      <c r="H164" s="91">
        <v>0</v>
      </c>
      <c r="I164" s="90">
        <v>0</v>
      </c>
      <c r="J164" s="93">
        <v>0</v>
      </c>
    </row>
    <row r="165" spans="1:10" ht="15" customHeight="1" x14ac:dyDescent="0.3">
      <c r="A165" s="89">
        <v>9</v>
      </c>
      <c r="B165" s="90" t="s">
        <v>90</v>
      </c>
      <c r="C165" s="156">
        <v>40917</v>
      </c>
      <c r="D165" s="90" t="s">
        <v>505</v>
      </c>
      <c r="E165" s="150">
        <v>15</v>
      </c>
      <c r="F165" s="90">
        <v>1</v>
      </c>
      <c r="G165" s="90">
        <v>14</v>
      </c>
      <c r="H165" s="90">
        <v>0</v>
      </c>
      <c r="I165" s="90">
        <v>3</v>
      </c>
      <c r="J165" s="93">
        <v>5</v>
      </c>
    </row>
    <row r="166" spans="1:10" ht="15" customHeight="1" x14ac:dyDescent="0.3">
      <c r="A166" s="89">
        <v>9</v>
      </c>
      <c r="B166" s="90" t="s">
        <v>90</v>
      </c>
      <c r="C166" s="156">
        <v>40918</v>
      </c>
      <c r="D166" s="90" t="s">
        <v>506</v>
      </c>
      <c r="E166" s="150">
        <v>19</v>
      </c>
      <c r="F166" s="90">
        <v>3</v>
      </c>
      <c r="G166" s="91">
        <v>7</v>
      </c>
      <c r="H166" s="90">
        <v>0</v>
      </c>
      <c r="I166" s="91">
        <v>4</v>
      </c>
      <c r="J166" s="93">
        <v>0</v>
      </c>
    </row>
    <row r="167" spans="1:10" ht="15" customHeight="1" x14ac:dyDescent="0.3">
      <c r="A167" s="89">
        <v>9</v>
      </c>
      <c r="B167" s="90" t="s">
        <v>90</v>
      </c>
      <c r="C167" s="156">
        <v>40919</v>
      </c>
      <c r="D167" s="90" t="s">
        <v>507</v>
      </c>
      <c r="E167" s="150">
        <v>4</v>
      </c>
      <c r="F167" s="90">
        <v>0</v>
      </c>
      <c r="G167" s="91">
        <v>2</v>
      </c>
      <c r="H167" s="90">
        <v>0</v>
      </c>
      <c r="I167" s="91">
        <v>1</v>
      </c>
      <c r="J167" s="93">
        <v>0</v>
      </c>
    </row>
    <row r="168" spans="1:10" ht="15" customHeight="1" x14ac:dyDescent="0.3">
      <c r="A168" s="89">
        <v>9</v>
      </c>
      <c r="B168" s="90" t="s">
        <v>90</v>
      </c>
      <c r="C168" s="156">
        <v>40920</v>
      </c>
      <c r="D168" s="90" t="s">
        <v>508</v>
      </c>
      <c r="E168" s="150">
        <v>6</v>
      </c>
      <c r="F168" s="90">
        <v>0</v>
      </c>
      <c r="G168" s="91">
        <v>5</v>
      </c>
      <c r="H168" s="90">
        <v>1</v>
      </c>
      <c r="I168" s="91">
        <v>1</v>
      </c>
      <c r="J168" s="93">
        <v>0</v>
      </c>
    </row>
    <row r="169" spans="1:10" ht="15" customHeight="1" x14ac:dyDescent="0.3">
      <c r="A169" s="89">
        <v>9</v>
      </c>
      <c r="B169" s="90" t="s">
        <v>90</v>
      </c>
      <c r="C169" s="156">
        <v>40921</v>
      </c>
      <c r="D169" s="90" t="s">
        <v>509</v>
      </c>
      <c r="E169" s="150">
        <v>5</v>
      </c>
      <c r="F169" s="90">
        <v>1</v>
      </c>
      <c r="G169" s="91">
        <v>4</v>
      </c>
      <c r="H169" s="90">
        <v>0</v>
      </c>
      <c r="I169" s="90">
        <v>1</v>
      </c>
      <c r="J169" s="93">
        <v>0</v>
      </c>
    </row>
    <row r="170" spans="1:10" ht="15" customHeight="1" x14ac:dyDescent="0.3">
      <c r="A170" s="89">
        <v>9</v>
      </c>
      <c r="B170" s="90" t="s">
        <v>90</v>
      </c>
      <c r="C170" s="156">
        <v>40922</v>
      </c>
      <c r="D170" s="90" t="s">
        <v>510</v>
      </c>
      <c r="E170" s="150">
        <v>12</v>
      </c>
      <c r="F170" s="90">
        <v>3</v>
      </c>
      <c r="G170" s="90">
        <v>9</v>
      </c>
      <c r="H170" s="90">
        <v>0</v>
      </c>
      <c r="I170" s="90">
        <v>5</v>
      </c>
      <c r="J170" s="92">
        <v>0</v>
      </c>
    </row>
    <row r="171" spans="1:10" ht="15" customHeight="1" x14ac:dyDescent="0.3">
      <c r="A171" s="89">
        <v>9</v>
      </c>
      <c r="B171" s="90" t="s">
        <v>90</v>
      </c>
      <c r="C171" s="156">
        <v>40923</v>
      </c>
      <c r="D171" s="90" t="s">
        <v>511</v>
      </c>
      <c r="E171" s="150">
        <v>9</v>
      </c>
      <c r="F171" s="91">
        <v>2</v>
      </c>
      <c r="G171" s="91">
        <v>8</v>
      </c>
      <c r="H171" s="90">
        <v>0</v>
      </c>
      <c r="I171" s="90">
        <v>6</v>
      </c>
      <c r="J171" s="93">
        <v>0</v>
      </c>
    </row>
    <row r="172" spans="1:10" ht="15" customHeight="1" x14ac:dyDescent="0.3">
      <c r="A172" s="89">
        <v>10</v>
      </c>
      <c r="B172" s="90" t="s">
        <v>91</v>
      </c>
      <c r="C172" s="156">
        <v>41001</v>
      </c>
      <c r="D172" s="90" t="s">
        <v>512</v>
      </c>
      <c r="E172" s="150">
        <v>0</v>
      </c>
      <c r="F172" s="91">
        <v>0</v>
      </c>
      <c r="G172" s="91">
        <v>11</v>
      </c>
      <c r="H172" s="90">
        <v>1</v>
      </c>
      <c r="I172" s="91">
        <v>2</v>
      </c>
      <c r="J172" s="93">
        <v>0</v>
      </c>
    </row>
    <row r="173" spans="1:10" ht="15" customHeight="1" x14ac:dyDescent="0.3">
      <c r="A173" s="89">
        <v>10</v>
      </c>
      <c r="B173" s="90" t="s">
        <v>91</v>
      </c>
      <c r="C173" s="156">
        <v>41002</v>
      </c>
      <c r="D173" s="90" t="s">
        <v>513</v>
      </c>
      <c r="E173" s="150">
        <v>78</v>
      </c>
      <c r="F173" s="91">
        <v>5</v>
      </c>
      <c r="G173" s="91">
        <v>59</v>
      </c>
      <c r="H173" s="90">
        <v>6</v>
      </c>
      <c r="I173" s="91">
        <v>30</v>
      </c>
      <c r="J173" s="93">
        <v>5</v>
      </c>
    </row>
    <row r="174" spans="1:10" ht="15" customHeight="1" x14ac:dyDescent="0.3">
      <c r="A174" s="89">
        <v>10</v>
      </c>
      <c r="B174" s="90" t="s">
        <v>91</v>
      </c>
      <c r="C174" s="156">
        <v>41003</v>
      </c>
      <c r="D174" s="90" t="s">
        <v>514</v>
      </c>
      <c r="E174" s="150">
        <v>32</v>
      </c>
      <c r="F174" s="90">
        <v>1</v>
      </c>
      <c r="G174" s="91">
        <v>19</v>
      </c>
      <c r="H174" s="90">
        <v>3</v>
      </c>
      <c r="I174" s="90">
        <v>8</v>
      </c>
      <c r="J174" s="93">
        <v>0</v>
      </c>
    </row>
    <row r="175" spans="1:10" ht="15" customHeight="1" x14ac:dyDescent="0.3">
      <c r="A175" s="89">
        <v>10</v>
      </c>
      <c r="B175" s="90" t="s">
        <v>91</v>
      </c>
      <c r="C175" s="156">
        <v>41004</v>
      </c>
      <c r="D175" s="90" t="s">
        <v>515</v>
      </c>
      <c r="E175" s="150">
        <v>1</v>
      </c>
      <c r="F175" s="91">
        <v>0</v>
      </c>
      <c r="G175" s="91">
        <v>3</v>
      </c>
      <c r="H175" s="91">
        <v>0</v>
      </c>
      <c r="I175" s="90">
        <v>0</v>
      </c>
      <c r="J175" s="93">
        <v>0</v>
      </c>
    </row>
    <row r="176" spans="1:10" ht="15" customHeight="1" x14ac:dyDescent="0.3">
      <c r="A176" s="89">
        <v>10</v>
      </c>
      <c r="B176" s="90" t="s">
        <v>91</v>
      </c>
      <c r="C176" s="156">
        <v>41005</v>
      </c>
      <c r="D176" s="90" t="s">
        <v>516</v>
      </c>
      <c r="E176" s="150">
        <v>52</v>
      </c>
      <c r="F176" s="91">
        <v>4</v>
      </c>
      <c r="G176" s="91">
        <v>39</v>
      </c>
      <c r="H176" s="90">
        <v>5</v>
      </c>
      <c r="I176" s="91">
        <v>14</v>
      </c>
      <c r="J176" s="93">
        <v>3</v>
      </c>
    </row>
    <row r="177" spans="1:10" ht="15" customHeight="1" x14ac:dyDescent="0.3">
      <c r="A177" s="89">
        <v>10</v>
      </c>
      <c r="B177" s="90" t="s">
        <v>91</v>
      </c>
      <c r="C177" s="156">
        <v>41006</v>
      </c>
      <c r="D177" s="90" t="s">
        <v>517</v>
      </c>
      <c r="E177" s="150">
        <v>3</v>
      </c>
      <c r="F177" s="90">
        <v>0</v>
      </c>
      <c r="G177" s="90">
        <v>4</v>
      </c>
      <c r="H177" s="90">
        <v>0</v>
      </c>
      <c r="I177" s="90">
        <v>0</v>
      </c>
      <c r="J177" s="93">
        <v>0</v>
      </c>
    </row>
    <row r="178" spans="1:10" ht="15" customHeight="1" x14ac:dyDescent="0.3">
      <c r="A178" s="89">
        <v>10</v>
      </c>
      <c r="B178" s="90" t="s">
        <v>91</v>
      </c>
      <c r="C178" s="156">
        <v>41007</v>
      </c>
      <c r="D178" s="90" t="s">
        <v>518</v>
      </c>
      <c r="E178" s="150">
        <v>33</v>
      </c>
      <c r="F178" s="90">
        <v>7</v>
      </c>
      <c r="G178" s="90">
        <v>36</v>
      </c>
      <c r="H178" s="90">
        <v>2</v>
      </c>
      <c r="I178" s="90">
        <v>13</v>
      </c>
      <c r="J178" s="93">
        <v>2</v>
      </c>
    </row>
    <row r="179" spans="1:10" ht="15" customHeight="1" x14ac:dyDescent="0.3">
      <c r="A179" s="89">
        <v>10</v>
      </c>
      <c r="B179" s="90" t="s">
        <v>91</v>
      </c>
      <c r="C179" s="156">
        <v>41008</v>
      </c>
      <c r="D179" s="90" t="s">
        <v>519</v>
      </c>
      <c r="E179" s="150">
        <v>5</v>
      </c>
      <c r="F179" s="90">
        <v>0</v>
      </c>
      <c r="G179" s="91">
        <v>6</v>
      </c>
      <c r="H179" s="90">
        <v>0</v>
      </c>
      <c r="I179" s="91">
        <v>0</v>
      </c>
      <c r="J179" s="93">
        <v>2</v>
      </c>
    </row>
    <row r="180" spans="1:10" ht="15" customHeight="1" x14ac:dyDescent="0.3">
      <c r="A180" s="89">
        <v>10</v>
      </c>
      <c r="B180" s="90" t="s">
        <v>91</v>
      </c>
      <c r="C180" s="156">
        <v>41009</v>
      </c>
      <c r="D180" s="90" t="s">
        <v>520</v>
      </c>
      <c r="E180" s="150">
        <v>16</v>
      </c>
      <c r="F180" s="90">
        <v>1</v>
      </c>
      <c r="G180" s="90">
        <v>8</v>
      </c>
      <c r="H180" s="90">
        <v>0</v>
      </c>
      <c r="I180" s="90">
        <v>1</v>
      </c>
      <c r="J180" s="93">
        <v>2</v>
      </c>
    </row>
    <row r="181" spans="1:10" ht="15" customHeight="1" x14ac:dyDescent="0.3">
      <c r="A181" s="89">
        <v>10</v>
      </c>
      <c r="B181" s="90" t="s">
        <v>91</v>
      </c>
      <c r="C181" s="156">
        <v>41010</v>
      </c>
      <c r="D181" s="90" t="s">
        <v>521</v>
      </c>
      <c r="E181" s="151">
        <v>10</v>
      </c>
      <c r="F181" s="91">
        <v>1</v>
      </c>
      <c r="G181" s="91">
        <v>8</v>
      </c>
      <c r="H181" s="90">
        <v>0</v>
      </c>
      <c r="I181" s="90">
        <v>2</v>
      </c>
      <c r="J181" s="93">
        <v>0</v>
      </c>
    </row>
    <row r="182" spans="1:10" ht="15" customHeight="1" x14ac:dyDescent="0.3">
      <c r="A182" s="89">
        <v>10</v>
      </c>
      <c r="B182" s="90" t="s">
        <v>91</v>
      </c>
      <c r="C182" s="156">
        <v>41011</v>
      </c>
      <c r="D182" s="90" t="s">
        <v>522</v>
      </c>
      <c r="E182" s="151">
        <v>15</v>
      </c>
      <c r="F182" s="90">
        <v>0</v>
      </c>
      <c r="G182" s="90">
        <v>10</v>
      </c>
      <c r="H182" s="90">
        <v>0</v>
      </c>
      <c r="I182" s="91">
        <v>6</v>
      </c>
      <c r="J182" s="93">
        <v>0</v>
      </c>
    </row>
    <row r="183" spans="1:10" ht="15" customHeight="1" x14ac:dyDescent="0.3">
      <c r="A183" s="89">
        <v>10</v>
      </c>
      <c r="B183" s="90" t="s">
        <v>91</v>
      </c>
      <c r="C183" s="156">
        <v>41012</v>
      </c>
      <c r="D183" s="90" t="s">
        <v>523</v>
      </c>
      <c r="E183" s="150">
        <v>116</v>
      </c>
      <c r="F183" s="90">
        <v>6</v>
      </c>
      <c r="G183" s="90">
        <v>85</v>
      </c>
      <c r="H183" s="91">
        <v>5</v>
      </c>
      <c r="I183" s="90">
        <v>29</v>
      </c>
      <c r="J183" s="93">
        <v>9</v>
      </c>
    </row>
    <row r="184" spans="1:10" ht="15" customHeight="1" x14ac:dyDescent="0.3">
      <c r="A184" s="89">
        <v>10</v>
      </c>
      <c r="B184" s="90" t="s">
        <v>91</v>
      </c>
      <c r="C184" s="156">
        <v>41013</v>
      </c>
      <c r="D184" s="90" t="s">
        <v>524</v>
      </c>
      <c r="E184" s="151">
        <v>28</v>
      </c>
      <c r="F184" s="91">
        <v>3</v>
      </c>
      <c r="G184" s="91">
        <v>28</v>
      </c>
      <c r="H184" s="91">
        <v>3</v>
      </c>
      <c r="I184" s="90">
        <v>7</v>
      </c>
      <c r="J184" s="93">
        <v>3</v>
      </c>
    </row>
    <row r="185" spans="1:10" ht="15" customHeight="1" x14ac:dyDescent="0.3">
      <c r="A185" s="89">
        <v>10</v>
      </c>
      <c r="B185" s="90" t="s">
        <v>91</v>
      </c>
      <c r="C185" s="156">
        <v>41014</v>
      </c>
      <c r="D185" s="90" t="s">
        <v>525</v>
      </c>
      <c r="E185" s="150">
        <v>29</v>
      </c>
      <c r="F185" s="91">
        <v>4</v>
      </c>
      <c r="G185" s="91">
        <v>23</v>
      </c>
      <c r="H185" s="90">
        <v>1</v>
      </c>
      <c r="I185" s="90">
        <v>13</v>
      </c>
      <c r="J185" s="93">
        <v>5</v>
      </c>
    </row>
    <row r="186" spans="1:10" ht="15" customHeight="1" x14ac:dyDescent="0.3">
      <c r="A186" s="89">
        <v>10</v>
      </c>
      <c r="B186" s="90" t="s">
        <v>91</v>
      </c>
      <c r="C186" s="156">
        <v>41015</v>
      </c>
      <c r="D186" s="90" t="s">
        <v>526</v>
      </c>
      <c r="E186" s="150">
        <v>9</v>
      </c>
      <c r="F186" s="90">
        <v>0</v>
      </c>
      <c r="G186" s="91">
        <v>5</v>
      </c>
      <c r="H186" s="90">
        <v>0</v>
      </c>
      <c r="I186" s="91">
        <v>5</v>
      </c>
      <c r="J186" s="92">
        <v>0</v>
      </c>
    </row>
    <row r="187" spans="1:10" ht="15" customHeight="1" x14ac:dyDescent="0.3">
      <c r="A187" s="89">
        <v>10</v>
      </c>
      <c r="B187" s="90" t="s">
        <v>91</v>
      </c>
      <c r="C187" s="156">
        <v>41016</v>
      </c>
      <c r="D187" s="90" t="s">
        <v>527</v>
      </c>
      <c r="E187" s="150">
        <v>9</v>
      </c>
      <c r="F187" s="90">
        <v>0</v>
      </c>
      <c r="G187" s="91">
        <v>9</v>
      </c>
      <c r="H187" s="90">
        <v>0</v>
      </c>
      <c r="I187" s="91">
        <v>1</v>
      </c>
      <c r="J187" s="93">
        <v>0</v>
      </c>
    </row>
    <row r="188" spans="1:10" ht="15" customHeight="1" x14ac:dyDescent="0.3">
      <c r="A188" s="89">
        <v>10</v>
      </c>
      <c r="B188" s="90" t="s">
        <v>91</v>
      </c>
      <c r="C188" s="156">
        <v>41017</v>
      </c>
      <c r="D188" s="90" t="s">
        <v>528</v>
      </c>
      <c r="E188" s="150">
        <v>43</v>
      </c>
      <c r="F188" s="91">
        <v>9</v>
      </c>
      <c r="G188" s="91">
        <v>32</v>
      </c>
      <c r="H188" s="90">
        <v>6</v>
      </c>
      <c r="I188" s="90">
        <v>21</v>
      </c>
      <c r="J188" s="93">
        <v>1</v>
      </c>
    </row>
    <row r="189" spans="1:10" ht="15" customHeight="1" x14ac:dyDescent="0.3">
      <c r="A189" s="89">
        <v>10</v>
      </c>
      <c r="B189" s="90" t="s">
        <v>91</v>
      </c>
      <c r="C189" s="156">
        <v>41018</v>
      </c>
      <c r="D189" s="90" t="s">
        <v>529</v>
      </c>
      <c r="E189" s="150">
        <v>12</v>
      </c>
      <c r="F189" s="90">
        <v>1</v>
      </c>
      <c r="G189" s="91">
        <v>6</v>
      </c>
      <c r="H189" s="90">
        <v>0</v>
      </c>
      <c r="I189" s="90">
        <v>3</v>
      </c>
      <c r="J189" s="93">
        <v>0</v>
      </c>
    </row>
    <row r="190" spans="1:10" ht="15" customHeight="1" x14ac:dyDescent="0.3">
      <c r="A190" s="89">
        <v>10</v>
      </c>
      <c r="B190" s="90" t="s">
        <v>91</v>
      </c>
      <c r="C190" s="156">
        <v>41019</v>
      </c>
      <c r="D190" s="90" t="s">
        <v>530</v>
      </c>
      <c r="E190" s="150">
        <v>17</v>
      </c>
      <c r="F190" s="91">
        <v>1</v>
      </c>
      <c r="G190" s="90">
        <v>17</v>
      </c>
      <c r="H190" s="90">
        <v>0</v>
      </c>
      <c r="I190" s="90">
        <v>1</v>
      </c>
      <c r="J190" s="93">
        <v>1</v>
      </c>
    </row>
    <row r="191" spans="1:10" ht="15" customHeight="1" x14ac:dyDescent="0.3">
      <c r="A191" s="89">
        <v>10</v>
      </c>
      <c r="B191" s="90" t="s">
        <v>91</v>
      </c>
      <c r="C191" s="156">
        <v>41020</v>
      </c>
      <c r="D191" s="90" t="s">
        <v>531</v>
      </c>
      <c r="E191" s="150">
        <v>20</v>
      </c>
      <c r="F191" s="91">
        <v>3</v>
      </c>
      <c r="G191" s="90">
        <v>23</v>
      </c>
      <c r="H191" s="90">
        <v>1</v>
      </c>
      <c r="I191" s="91">
        <v>6</v>
      </c>
      <c r="J191" s="93">
        <v>5</v>
      </c>
    </row>
    <row r="192" spans="1:10" ht="15" customHeight="1" x14ac:dyDescent="0.3">
      <c r="A192" s="89">
        <v>10</v>
      </c>
      <c r="B192" s="90" t="s">
        <v>91</v>
      </c>
      <c r="C192" s="156">
        <v>41021</v>
      </c>
      <c r="D192" s="90" t="s">
        <v>532</v>
      </c>
      <c r="E192" s="150">
        <v>111</v>
      </c>
      <c r="F192" s="91">
        <v>15</v>
      </c>
      <c r="G192" s="91">
        <v>91</v>
      </c>
      <c r="H192" s="90">
        <v>1</v>
      </c>
      <c r="I192" s="90">
        <v>26</v>
      </c>
      <c r="J192" s="93">
        <v>5</v>
      </c>
    </row>
    <row r="193" spans="1:10" ht="15" customHeight="1" x14ac:dyDescent="0.3">
      <c r="A193" s="89">
        <v>10</v>
      </c>
      <c r="B193" s="90" t="s">
        <v>91</v>
      </c>
      <c r="C193" s="156">
        <v>41022</v>
      </c>
      <c r="D193" s="90" t="s">
        <v>533</v>
      </c>
      <c r="E193" s="150">
        <v>25</v>
      </c>
      <c r="F193" s="90">
        <v>1</v>
      </c>
      <c r="G193" s="91">
        <v>15</v>
      </c>
      <c r="H193" s="90">
        <v>0</v>
      </c>
      <c r="I193" s="91">
        <v>1</v>
      </c>
      <c r="J193" s="92">
        <v>0</v>
      </c>
    </row>
    <row r="194" spans="1:10" ht="15" customHeight="1" x14ac:dyDescent="0.3">
      <c r="A194" s="89">
        <v>11</v>
      </c>
      <c r="B194" s="90" t="s">
        <v>92</v>
      </c>
      <c r="C194" s="156">
        <v>41101</v>
      </c>
      <c r="D194" s="90" t="s">
        <v>534</v>
      </c>
      <c r="E194" s="150">
        <v>1</v>
      </c>
      <c r="F194" s="91">
        <v>1</v>
      </c>
      <c r="G194" s="90">
        <v>2</v>
      </c>
      <c r="H194" s="90">
        <v>0</v>
      </c>
      <c r="I194" s="90">
        <v>0</v>
      </c>
      <c r="J194" s="93">
        <v>0</v>
      </c>
    </row>
    <row r="195" spans="1:10" ht="15" customHeight="1" x14ac:dyDescent="0.3">
      <c r="A195" s="89">
        <v>11</v>
      </c>
      <c r="B195" s="90" t="s">
        <v>92</v>
      </c>
      <c r="C195" s="156">
        <v>41102</v>
      </c>
      <c r="D195" s="90" t="s">
        <v>535</v>
      </c>
      <c r="E195" s="150">
        <v>13</v>
      </c>
      <c r="F195" s="90">
        <v>1</v>
      </c>
      <c r="G195" s="90">
        <v>5</v>
      </c>
      <c r="H195" s="90">
        <v>0</v>
      </c>
      <c r="I195" s="90">
        <v>3</v>
      </c>
      <c r="J195" s="93">
        <v>5</v>
      </c>
    </row>
    <row r="196" spans="1:10" ht="15" customHeight="1" x14ac:dyDescent="0.3">
      <c r="A196" s="89">
        <v>11</v>
      </c>
      <c r="B196" s="90" t="s">
        <v>92</v>
      </c>
      <c r="C196" s="156">
        <v>41103</v>
      </c>
      <c r="D196" s="90" t="s">
        <v>536</v>
      </c>
      <c r="E196" s="150">
        <v>4</v>
      </c>
      <c r="F196" s="91">
        <v>0</v>
      </c>
      <c r="G196" s="91">
        <v>2</v>
      </c>
      <c r="H196" s="91">
        <v>0</v>
      </c>
      <c r="I196" s="91">
        <v>2</v>
      </c>
      <c r="J196" s="93">
        <v>0</v>
      </c>
    </row>
    <row r="197" spans="1:10" ht="15" customHeight="1" x14ac:dyDescent="0.3">
      <c r="A197" s="89">
        <v>11</v>
      </c>
      <c r="B197" s="90" t="s">
        <v>92</v>
      </c>
      <c r="C197" s="156">
        <v>41104</v>
      </c>
      <c r="D197" s="90" t="s">
        <v>537</v>
      </c>
      <c r="E197" s="151">
        <v>3</v>
      </c>
      <c r="F197" s="90">
        <v>0</v>
      </c>
      <c r="G197" s="91">
        <v>5</v>
      </c>
      <c r="H197" s="90">
        <v>0</v>
      </c>
      <c r="I197" s="90">
        <v>1</v>
      </c>
      <c r="J197" s="92">
        <v>0</v>
      </c>
    </row>
    <row r="198" spans="1:10" ht="15" customHeight="1" x14ac:dyDescent="0.3">
      <c r="A198" s="89">
        <v>11</v>
      </c>
      <c r="B198" s="90" t="s">
        <v>92</v>
      </c>
      <c r="C198" s="156">
        <v>41105</v>
      </c>
      <c r="D198" s="90" t="s">
        <v>538</v>
      </c>
      <c r="E198" s="151">
        <v>14</v>
      </c>
      <c r="F198" s="90">
        <v>0</v>
      </c>
      <c r="G198" s="91">
        <v>15</v>
      </c>
      <c r="H198" s="90">
        <v>2</v>
      </c>
      <c r="I198" s="90">
        <v>2</v>
      </c>
      <c r="J198" s="93">
        <v>0</v>
      </c>
    </row>
    <row r="199" spans="1:10" ht="15" customHeight="1" x14ac:dyDescent="0.3">
      <c r="A199" s="89">
        <v>11</v>
      </c>
      <c r="B199" s="90" t="s">
        <v>92</v>
      </c>
      <c r="C199" s="156">
        <v>41106</v>
      </c>
      <c r="D199" s="90" t="s">
        <v>539</v>
      </c>
      <c r="E199" s="150">
        <v>14</v>
      </c>
      <c r="F199" s="90">
        <v>1</v>
      </c>
      <c r="G199" s="91">
        <v>8</v>
      </c>
      <c r="H199" s="91">
        <v>0</v>
      </c>
      <c r="I199" s="90">
        <v>5</v>
      </c>
      <c r="J199" s="93">
        <v>0</v>
      </c>
    </row>
    <row r="200" spans="1:10" ht="15" customHeight="1" x14ac:dyDescent="0.3">
      <c r="A200" s="89">
        <v>11</v>
      </c>
      <c r="B200" s="90" t="s">
        <v>92</v>
      </c>
      <c r="C200" s="156">
        <v>41107</v>
      </c>
      <c r="D200" s="90" t="s">
        <v>540</v>
      </c>
      <c r="E200" s="150">
        <v>8</v>
      </c>
      <c r="F200" s="91">
        <v>0</v>
      </c>
      <c r="G200" s="91">
        <v>3</v>
      </c>
      <c r="H200" s="90">
        <v>0</v>
      </c>
      <c r="I200" s="91">
        <v>2</v>
      </c>
      <c r="J200" s="93">
        <v>0</v>
      </c>
    </row>
    <row r="201" spans="1:10" ht="15" customHeight="1" x14ac:dyDescent="0.3">
      <c r="A201" s="89">
        <v>11</v>
      </c>
      <c r="B201" s="90" t="s">
        <v>92</v>
      </c>
      <c r="C201" s="156">
        <v>41108</v>
      </c>
      <c r="D201" s="90" t="s">
        <v>541</v>
      </c>
      <c r="E201" s="150">
        <v>8</v>
      </c>
      <c r="F201" s="91">
        <v>0</v>
      </c>
      <c r="G201" s="91">
        <v>12</v>
      </c>
      <c r="H201" s="91">
        <v>0</v>
      </c>
      <c r="I201" s="91">
        <v>1</v>
      </c>
      <c r="J201" s="93">
        <v>0</v>
      </c>
    </row>
    <row r="202" spans="1:10" ht="15" customHeight="1" x14ac:dyDescent="0.3">
      <c r="A202" s="89">
        <v>11</v>
      </c>
      <c r="B202" s="90" t="s">
        <v>92</v>
      </c>
      <c r="C202" s="156">
        <v>41109</v>
      </c>
      <c r="D202" s="90" t="s">
        <v>542</v>
      </c>
      <c r="E202" s="150">
        <v>9</v>
      </c>
      <c r="F202" s="91">
        <v>0</v>
      </c>
      <c r="G202" s="91">
        <v>5</v>
      </c>
      <c r="H202" s="91">
        <v>0</v>
      </c>
      <c r="I202" s="91">
        <v>0</v>
      </c>
      <c r="J202" s="92">
        <v>4</v>
      </c>
    </row>
    <row r="203" spans="1:10" ht="15" customHeight="1" x14ac:dyDescent="0.3">
      <c r="A203" s="89">
        <v>11</v>
      </c>
      <c r="B203" s="90" t="s">
        <v>92</v>
      </c>
      <c r="C203" s="156">
        <v>41110</v>
      </c>
      <c r="D203" s="90" t="s">
        <v>543</v>
      </c>
      <c r="E203" s="150">
        <v>11</v>
      </c>
      <c r="F203" s="91">
        <v>2</v>
      </c>
      <c r="G203" s="91">
        <v>14</v>
      </c>
      <c r="H203" s="91">
        <v>2</v>
      </c>
      <c r="I203" s="91">
        <v>2</v>
      </c>
      <c r="J203" s="93">
        <v>1</v>
      </c>
    </row>
    <row r="204" spans="1:10" ht="15" customHeight="1" x14ac:dyDescent="0.3">
      <c r="A204" s="89">
        <v>11</v>
      </c>
      <c r="B204" s="90" t="s">
        <v>92</v>
      </c>
      <c r="C204" s="156">
        <v>41111</v>
      </c>
      <c r="D204" s="90" t="s">
        <v>544</v>
      </c>
      <c r="E204" s="150">
        <v>21</v>
      </c>
      <c r="F204" s="91">
        <v>0</v>
      </c>
      <c r="G204" s="91">
        <v>10</v>
      </c>
      <c r="H204" s="90">
        <v>1</v>
      </c>
      <c r="I204" s="91">
        <v>13</v>
      </c>
      <c r="J204" s="93">
        <v>3</v>
      </c>
    </row>
    <row r="205" spans="1:10" ht="15" customHeight="1" x14ac:dyDescent="0.3">
      <c r="A205" s="89">
        <v>11</v>
      </c>
      <c r="B205" s="90" t="s">
        <v>92</v>
      </c>
      <c r="C205" s="156">
        <v>41112</v>
      </c>
      <c r="D205" s="90" t="s">
        <v>545</v>
      </c>
      <c r="E205" s="150">
        <v>6</v>
      </c>
      <c r="F205" s="90">
        <v>0</v>
      </c>
      <c r="G205" s="91">
        <v>4</v>
      </c>
      <c r="H205" s="90">
        <v>0</v>
      </c>
      <c r="I205" s="91">
        <v>1</v>
      </c>
      <c r="J205" s="93">
        <v>0</v>
      </c>
    </row>
    <row r="206" spans="1:10" ht="15" customHeight="1" x14ac:dyDescent="0.3">
      <c r="A206" s="89">
        <v>11</v>
      </c>
      <c r="B206" s="90" t="s">
        <v>92</v>
      </c>
      <c r="C206" s="156">
        <v>41113</v>
      </c>
      <c r="D206" s="90" t="s">
        <v>546</v>
      </c>
      <c r="E206" s="151">
        <v>9</v>
      </c>
      <c r="F206" s="90">
        <v>1</v>
      </c>
      <c r="G206" s="91">
        <v>4</v>
      </c>
      <c r="H206" s="90">
        <v>0</v>
      </c>
      <c r="I206" s="90">
        <v>0</v>
      </c>
      <c r="J206" s="93">
        <v>0</v>
      </c>
    </row>
    <row r="207" spans="1:10" ht="15" customHeight="1" x14ac:dyDescent="0.3">
      <c r="A207" s="89">
        <v>11</v>
      </c>
      <c r="B207" s="90" t="s">
        <v>92</v>
      </c>
      <c r="C207" s="156">
        <v>41114</v>
      </c>
      <c r="D207" s="90" t="s">
        <v>547</v>
      </c>
      <c r="E207" s="151">
        <v>8</v>
      </c>
      <c r="F207" s="90">
        <v>2</v>
      </c>
      <c r="G207" s="90">
        <v>4</v>
      </c>
      <c r="H207" s="90">
        <v>0</v>
      </c>
      <c r="I207" s="91">
        <v>4</v>
      </c>
      <c r="J207" s="93">
        <v>1</v>
      </c>
    </row>
    <row r="208" spans="1:10" ht="15" customHeight="1" x14ac:dyDescent="0.3">
      <c r="A208" s="89">
        <v>11</v>
      </c>
      <c r="B208" s="90" t="s">
        <v>92</v>
      </c>
      <c r="C208" s="156">
        <v>41115</v>
      </c>
      <c r="D208" s="90" t="s">
        <v>548</v>
      </c>
      <c r="E208" s="150">
        <v>4</v>
      </c>
      <c r="F208" s="90">
        <v>0</v>
      </c>
      <c r="G208" s="91">
        <v>1</v>
      </c>
      <c r="H208" s="90">
        <v>0</v>
      </c>
      <c r="I208" s="90">
        <v>0</v>
      </c>
      <c r="J208" s="93">
        <v>0</v>
      </c>
    </row>
    <row r="209" spans="1:10" ht="15" customHeight="1" x14ac:dyDescent="0.3">
      <c r="A209" s="89">
        <v>11</v>
      </c>
      <c r="B209" s="90" t="s">
        <v>92</v>
      </c>
      <c r="C209" s="156">
        <v>41116</v>
      </c>
      <c r="D209" s="90" t="s">
        <v>92</v>
      </c>
      <c r="E209" s="150">
        <v>61</v>
      </c>
      <c r="F209" s="91">
        <v>5</v>
      </c>
      <c r="G209" s="91">
        <v>27</v>
      </c>
      <c r="H209" s="90">
        <v>0</v>
      </c>
      <c r="I209" s="91">
        <v>23</v>
      </c>
      <c r="J209" s="93">
        <v>6</v>
      </c>
    </row>
    <row r="210" spans="1:10" ht="15" customHeight="1" x14ac:dyDescent="0.3">
      <c r="A210" s="89">
        <v>11</v>
      </c>
      <c r="B210" s="90" t="s">
        <v>92</v>
      </c>
      <c r="C210" s="156">
        <v>41117</v>
      </c>
      <c r="D210" s="90" t="s">
        <v>549</v>
      </c>
      <c r="E210" s="150">
        <v>4</v>
      </c>
      <c r="F210" s="90">
        <v>1</v>
      </c>
      <c r="G210" s="91">
        <v>2</v>
      </c>
      <c r="H210" s="91">
        <v>0</v>
      </c>
      <c r="I210" s="91">
        <v>0</v>
      </c>
      <c r="J210" s="93">
        <v>0</v>
      </c>
    </row>
    <row r="211" spans="1:10" ht="15" customHeight="1" x14ac:dyDescent="0.3">
      <c r="A211" s="89">
        <v>11</v>
      </c>
      <c r="B211" s="90" t="s">
        <v>92</v>
      </c>
      <c r="C211" s="156">
        <v>41118</v>
      </c>
      <c r="D211" s="90" t="s">
        <v>550</v>
      </c>
      <c r="E211" s="150">
        <v>13</v>
      </c>
      <c r="F211" s="90">
        <v>0</v>
      </c>
      <c r="G211" s="91">
        <v>9</v>
      </c>
      <c r="H211" s="90">
        <v>0</v>
      </c>
      <c r="I211" s="91">
        <v>1</v>
      </c>
      <c r="J211" s="93">
        <v>0</v>
      </c>
    </row>
    <row r="212" spans="1:10" ht="15" customHeight="1" x14ac:dyDescent="0.3">
      <c r="A212" s="89">
        <v>11</v>
      </c>
      <c r="B212" s="90" t="s">
        <v>92</v>
      </c>
      <c r="C212" s="156">
        <v>41119</v>
      </c>
      <c r="D212" s="90" t="s">
        <v>551</v>
      </c>
      <c r="E212" s="150">
        <v>2</v>
      </c>
      <c r="F212" s="90">
        <v>0</v>
      </c>
      <c r="G212" s="91">
        <v>2</v>
      </c>
      <c r="H212" s="90">
        <v>0</v>
      </c>
      <c r="I212" s="90">
        <v>0</v>
      </c>
      <c r="J212" s="93">
        <v>2</v>
      </c>
    </row>
    <row r="213" spans="1:10" ht="15" customHeight="1" x14ac:dyDescent="0.3">
      <c r="A213" s="89">
        <v>11</v>
      </c>
      <c r="B213" s="90" t="s">
        <v>92</v>
      </c>
      <c r="C213" s="156">
        <v>41120</v>
      </c>
      <c r="D213" s="90" t="s">
        <v>552</v>
      </c>
      <c r="E213" s="150">
        <v>12</v>
      </c>
      <c r="F213" s="90">
        <v>3</v>
      </c>
      <c r="G213" s="91">
        <v>11</v>
      </c>
      <c r="H213" s="90">
        <v>0</v>
      </c>
      <c r="I213" s="91">
        <v>3</v>
      </c>
      <c r="J213" s="93">
        <v>0</v>
      </c>
    </row>
    <row r="214" spans="1:10" ht="15" customHeight="1" x14ac:dyDescent="0.3">
      <c r="A214" s="89">
        <v>11</v>
      </c>
      <c r="B214" s="90" t="s">
        <v>92</v>
      </c>
      <c r="C214" s="156">
        <v>41121</v>
      </c>
      <c r="D214" s="90" t="s">
        <v>553</v>
      </c>
      <c r="E214" s="150">
        <v>2</v>
      </c>
      <c r="F214" s="90">
        <v>1</v>
      </c>
      <c r="G214" s="91">
        <v>1</v>
      </c>
      <c r="H214" s="90">
        <v>0</v>
      </c>
      <c r="I214" s="90">
        <v>0</v>
      </c>
      <c r="J214" s="93">
        <v>0</v>
      </c>
    </row>
    <row r="215" spans="1:10" ht="15" customHeight="1" x14ac:dyDescent="0.3">
      <c r="A215" s="89">
        <v>11</v>
      </c>
      <c r="B215" s="90" t="s">
        <v>92</v>
      </c>
      <c r="C215" s="156">
        <v>41122</v>
      </c>
      <c r="D215" s="90" t="s">
        <v>554</v>
      </c>
      <c r="E215" s="150">
        <v>4</v>
      </c>
      <c r="F215" s="91">
        <v>0</v>
      </c>
      <c r="G215" s="91">
        <v>3</v>
      </c>
      <c r="H215" s="91">
        <v>0</v>
      </c>
      <c r="I215" s="91">
        <v>0</v>
      </c>
      <c r="J215" s="93">
        <v>1</v>
      </c>
    </row>
    <row r="216" spans="1:10" ht="15" customHeight="1" x14ac:dyDescent="0.3">
      <c r="A216" s="89">
        <v>11</v>
      </c>
      <c r="B216" s="90" t="s">
        <v>92</v>
      </c>
      <c r="C216" s="156">
        <v>41123</v>
      </c>
      <c r="D216" s="90" t="s">
        <v>555</v>
      </c>
      <c r="E216" s="150">
        <v>5</v>
      </c>
      <c r="F216" s="90">
        <v>0</v>
      </c>
      <c r="G216" s="91">
        <v>8</v>
      </c>
      <c r="H216" s="90">
        <v>0</v>
      </c>
      <c r="I216" s="91">
        <v>1</v>
      </c>
      <c r="J216" s="93">
        <v>0</v>
      </c>
    </row>
    <row r="217" spans="1:10" ht="15" customHeight="1" x14ac:dyDescent="0.3">
      <c r="A217" s="89">
        <v>11</v>
      </c>
      <c r="B217" s="90" t="s">
        <v>92</v>
      </c>
      <c r="C217" s="156">
        <v>41124</v>
      </c>
      <c r="D217" s="90" t="s">
        <v>556</v>
      </c>
      <c r="E217" s="150">
        <v>10</v>
      </c>
      <c r="F217" s="90">
        <v>1</v>
      </c>
      <c r="G217" s="91">
        <v>11</v>
      </c>
      <c r="H217" s="91">
        <v>0</v>
      </c>
      <c r="I217" s="91">
        <v>8</v>
      </c>
      <c r="J217" s="93">
        <v>3</v>
      </c>
    </row>
    <row r="218" spans="1:10" ht="15" customHeight="1" x14ac:dyDescent="0.3">
      <c r="A218" s="89">
        <v>11</v>
      </c>
      <c r="B218" s="90" t="s">
        <v>92</v>
      </c>
      <c r="C218" s="156">
        <v>41125</v>
      </c>
      <c r="D218" s="90" t="s">
        <v>557</v>
      </c>
      <c r="E218" s="150">
        <v>15</v>
      </c>
      <c r="F218" s="90">
        <v>0</v>
      </c>
      <c r="G218" s="91">
        <v>7</v>
      </c>
      <c r="H218" s="91">
        <v>0</v>
      </c>
      <c r="I218" s="91">
        <v>0</v>
      </c>
      <c r="J218" s="93">
        <v>2</v>
      </c>
    </row>
    <row r="219" spans="1:10" ht="15" customHeight="1" x14ac:dyDescent="0.3">
      <c r="A219" s="89">
        <v>11</v>
      </c>
      <c r="B219" s="90" t="s">
        <v>92</v>
      </c>
      <c r="C219" s="156">
        <v>41126</v>
      </c>
      <c r="D219" s="90" t="s">
        <v>558</v>
      </c>
      <c r="E219" s="150">
        <v>6</v>
      </c>
      <c r="F219" s="90">
        <v>0</v>
      </c>
      <c r="G219" s="90">
        <v>5</v>
      </c>
      <c r="H219" s="90">
        <v>0</v>
      </c>
      <c r="I219" s="90">
        <v>0</v>
      </c>
      <c r="J219" s="93">
        <v>2</v>
      </c>
    </row>
    <row r="220" spans="1:10" ht="15" customHeight="1" x14ac:dyDescent="0.3">
      <c r="A220" s="89">
        <v>12</v>
      </c>
      <c r="B220" s="90" t="s">
        <v>93</v>
      </c>
      <c r="C220" s="156">
        <v>41201</v>
      </c>
      <c r="D220" s="90" t="s">
        <v>559</v>
      </c>
      <c r="E220" s="150">
        <v>3</v>
      </c>
      <c r="F220" s="90">
        <v>0</v>
      </c>
      <c r="G220" s="91">
        <v>0</v>
      </c>
      <c r="H220" s="90">
        <v>0</v>
      </c>
      <c r="I220" s="91">
        <v>0</v>
      </c>
      <c r="J220" s="93">
        <v>3</v>
      </c>
    </row>
    <row r="221" spans="1:10" ht="15" customHeight="1" x14ac:dyDescent="0.3">
      <c r="A221" s="89">
        <v>12</v>
      </c>
      <c r="B221" s="90" t="s">
        <v>93</v>
      </c>
      <c r="C221" s="156">
        <v>41202</v>
      </c>
      <c r="D221" s="90" t="s">
        <v>560</v>
      </c>
      <c r="E221" s="150">
        <v>5</v>
      </c>
      <c r="F221" s="90">
        <v>0</v>
      </c>
      <c r="G221" s="91">
        <v>3</v>
      </c>
      <c r="H221" s="90">
        <v>0</v>
      </c>
      <c r="I221" s="91">
        <v>0</v>
      </c>
      <c r="J221" s="93">
        <v>0</v>
      </c>
    </row>
    <row r="222" spans="1:10" ht="15" customHeight="1" x14ac:dyDescent="0.3">
      <c r="A222" s="89">
        <v>12</v>
      </c>
      <c r="B222" s="90" t="s">
        <v>93</v>
      </c>
      <c r="C222" s="156">
        <v>41203</v>
      </c>
      <c r="D222" s="90" t="s">
        <v>561</v>
      </c>
      <c r="E222" s="150">
        <v>16</v>
      </c>
      <c r="F222" s="90">
        <v>2</v>
      </c>
      <c r="G222" s="91">
        <v>16</v>
      </c>
      <c r="H222" s="90">
        <v>1</v>
      </c>
      <c r="I222" s="90">
        <v>10</v>
      </c>
      <c r="J222" s="93">
        <v>0</v>
      </c>
    </row>
    <row r="223" spans="1:10" ht="15" customHeight="1" x14ac:dyDescent="0.3">
      <c r="A223" s="89">
        <v>12</v>
      </c>
      <c r="B223" s="90" t="s">
        <v>93</v>
      </c>
      <c r="C223" s="156">
        <v>41204</v>
      </c>
      <c r="D223" s="90" t="s">
        <v>562</v>
      </c>
      <c r="E223" s="150">
        <v>8</v>
      </c>
      <c r="F223" s="90">
        <v>0</v>
      </c>
      <c r="G223" s="91">
        <v>10</v>
      </c>
      <c r="H223" s="90">
        <v>3</v>
      </c>
      <c r="I223" s="91">
        <v>4</v>
      </c>
      <c r="J223" s="93">
        <v>0</v>
      </c>
    </row>
    <row r="224" spans="1:10" ht="15" customHeight="1" x14ac:dyDescent="0.3">
      <c r="A224" s="89">
        <v>12</v>
      </c>
      <c r="B224" s="90" t="s">
        <v>93</v>
      </c>
      <c r="C224" s="156">
        <v>41205</v>
      </c>
      <c r="D224" s="90" t="s">
        <v>563</v>
      </c>
      <c r="E224" s="150">
        <v>8</v>
      </c>
      <c r="F224" s="90">
        <v>0</v>
      </c>
      <c r="G224" s="91">
        <v>1</v>
      </c>
      <c r="H224" s="90">
        <v>0</v>
      </c>
      <c r="I224" s="90">
        <v>0</v>
      </c>
      <c r="J224" s="93">
        <v>0</v>
      </c>
    </row>
    <row r="225" spans="1:10" ht="15" customHeight="1" x14ac:dyDescent="0.3">
      <c r="A225" s="89">
        <v>12</v>
      </c>
      <c r="B225" s="90" t="s">
        <v>93</v>
      </c>
      <c r="C225" s="156">
        <v>41206</v>
      </c>
      <c r="D225" s="90" t="s">
        <v>564</v>
      </c>
      <c r="E225" s="150">
        <v>5</v>
      </c>
      <c r="F225" s="90">
        <v>0</v>
      </c>
      <c r="G225" s="91">
        <v>6</v>
      </c>
      <c r="H225" s="90">
        <v>0</v>
      </c>
      <c r="I225" s="90">
        <v>0</v>
      </c>
      <c r="J225" s="93">
        <v>0</v>
      </c>
    </row>
    <row r="226" spans="1:10" ht="15" customHeight="1" x14ac:dyDescent="0.3">
      <c r="A226" s="89">
        <v>12</v>
      </c>
      <c r="B226" s="90" t="s">
        <v>93</v>
      </c>
      <c r="C226" s="156">
        <v>41207</v>
      </c>
      <c r="D226" s="90" t="s">
        <v>565</v>
      </c>
      <c r="E226" s="150">
        <v>2</v>
      </c>
      <c r="F226" s="90">
        <v>0</v>
      </c>
      <c r="G226" s="91">
        <v>2</v>
      </c>
      <c r="H226" s="90">
        <v>0</v>
      </c>
      <c r="I226" s="90">
        <v>3</v>
      </c>
      <c r="J226" s="93">
        <v>0</v>
      </c>
    </row>
    <row r="227" spans="1:10" ht="15" customHeight="1" x14ac:dyDescent="0.3">
      <c r="A227" s="89">
        <v>12</v>
      </c>
      <c r="B227" s="90" t="s">
        <v>93</v>
      </c>
      <c r="C227" s="156">
        <v>41208</v>
      </c>
      <c r="D227" s="90" t="s">
        <v>566</v>
      </c>
      <c r="E227" s="150">
        <v>3</v>
      </c>
      <c r="F227" s="90">
        <v>0</v>
      </c>
      <c r="G227" s="91">
        <v>3</v>
      </c>
      <c r="H227" s="90">
        <v>0</v>
      </c>
      <c r="I227" s="90">
        <v>1</v>
      </c>
      <c r="J227" s="93">
        <v>0</v>
      </c>
    </row>
    <row r="228" spans="1:10" ht="15" customHeight="1" x14ac:dyDescent="0.3">
      <c r="A228" s="89">
        <v>12</v>
      </c>
      <c r="B228" s="90" t="s">
        <v>93</v>
      </c>
      <c r="C228" s="156">
        <v>41209</v>
      </c>
      <c r="D228" s="90" t="s">
        <v>567</v>
      </c>
      <c r="E228" s="150">
        <v>5</v>
      </c>
      <c r="F228" s="90">
        <v>2</v>
      </c>
      <c r="G228" s="91">
        <v>0</v>
      </c>
      <c r="H228" s="90">
        <v>0</v>
      </c>
      <c r="I228" s="91">
        <v>3</v>
      </c>
      <c r="J228" s="93">
        <v>1</v>
      </c>
    </row>
    <row r="229" spans="1:10" ht="15" customHeight="1" x14ac:dyDescent="0.3">
      <c r="A229" s="89">
        <v>12</v>
      </c>
      <c r="B229" s="90" t="s">
        <v>93</v>
      </c>
      <c r="C229" s="156">
        <v>41210</v>
      </c>
      <c r="D229" s="90" t="s">
        <v>568</v>
      </c>
      <c r="E229" s="151">
        <v>2</v>
      </c>
      <c r="F229" s="90">
        <v>1</v>
      </c>
      <c r="G229" s="90">
        <v>0</v>
      </c>
      <c r="H229" s="91">
        <v>0</v>
      </c>
      <c r="I229" s="91">
        <v>0</v>
      </c>
      <c r="J229" s="93">
        <v>0</v>
      </c>
    </row>
    <row r="230" spans="1:10" ht="15" customHeight="1" x14ac:dyDescent="0.3">
      <c r="A230" s="89">
        <v>12</v>
      </c>
      <c r="B230" s="90" t="s">
        <v>93</v>
      </c>
      <c r="C230" s="156">
        <v>41211</v>
      </c>
      <c r="D230" s="90" t="s">
        <v>569</v>
      </c>
      <c r="E230" s="151">
        <v>8</v>
      </c>
      <c r="F230" s="90">
        <v>1</v>
      </c>
      <c r="G230" s="91">
        <v>5</v>
      </c>
      <c r="H230" s="91">
        <v>0</v>
      </c>
      <c r="I230" s="90">
        <v>0</v>
      </c>
      <c r="J230" s="93">
        <v>0</v>
      </c>
    </row>
    <row r="231" spans="1:10" ht="15" customHeight="1" x14ac:dyDescent="0.3">
      <c r="A231" s="89">
        <v>12</v>
      </c>
      <c r="B231" s="90" t="s">
        <v>93</v>
      </c>
      <c r="C231" s="156">
        <v>41212</v>
      </c>
      <c r="D231" s="90" t="s">
        <v>570</v>
      </c>
      <c r="E231" s="150">
        <v>10</v>
      </c>
      <c r="F231" s="90">
        <v>1</v>
      </c>
      <c r="G231" s="90">
        <v>2</v>
      </c>
      <c r="H231" s="90">
        <v>0</v>
      </c>
      <c r="I231" s="90">
        <v>0</v>
      </c>
      <c r="J231" s="93">
        <v>0</v>
      </c>
    </row>
    <row r="232" spans="1:10" ht="15" customHeight="1" x14ac:dyDescent="0.3">
      <c r="A232" s="89">
        <v>12</v>
      </c>
      <c r="B232" s="90" t="s">
        <v>93</v>
      </c>
      <c r="C232" s="156">
        <v>41213</v>
      </c>
      <c r="D232" s="90" t="s">
        <v>571</v>
      </c>
      <c r="E232" s="151">
        <v>10</v>
      </c>
      <c r="F232" s="90">
        <v>0</v>
      </c>
      <c r="G232" s="90">
        <v>9</v>
      </c>
      <c r="H232" s="90">
        <v>0</v>
      </c>
      <c r="I232" s="91">
        <v>1</v>
      </c>
      <c r="J232" s="93">
        <v>1</v>
      </c>
    </row>
    <row r="233" spans="1:10" ht="15" customHeight="1" x14ac:dyDescent="0.3">
      <c r="A233" s="89">
        <v>12</v>
      </c>
      <c r="B233" s="90" t="s">
        <v>93</v>
      </c>
      <c r="C233" s="156">
        <v>41214</v>
      </c>
      <c r="D233" s="90" t="s">
        <v>572</v>
      </c>
      <c r="E233" s="150">
        <v>4</v>
      </c>
      <c r="F233" s="90">
        <v>0</v>
      </c>
      <c r="G233" s="90">
        <v>7</v>
      </c>
      <c r="H233" s="90">
        <v>0</v>
      </c>
      <c r="I233" s="90">
        <v>2</v>
      </c>
      <c r="J233" s="93">
        <v>0</v>
      </c>
    </row>
    <row r="234" spans="1:10" ht="15" customHeight="1" x14ac:dyDescent="0.3">
      <c r="A234" s="89">
        <v>12</v>
      </c>
      <c r="B234" s="90" t="s">
        <v>93</v>
      </c>
      <c r="C234" s="156">
        <v>41215</v>
      </c>
      <c r="D234" s="90" t="s">
        <v>573</v>
      </c>
      <c r="E234" s="150">
        <v>7</v>
      </c>
      <c r="F234" s="90">
        <v>1</v>
      </c>
      <c r="G234" s="90">
        <v>7</v>
      </c>
      <c r="H234" s="90">
        <v>0</v>
      </c>
      <c r="I234" s="90">
        <v>0</v>
      </c>
      <c r="J234" s="93">
        <v>3</v>
      </c>
    </row>
    <row r="235" spans="1:10" ht="15" customHeight="1" x14ac:dyDescent="0.3">
      <c r="A235" s="89">
        <v>12</v>
      </c>
      <c r="B235" s="90" t="s">
        <v>93</v>
      </c>
      <c r="C235" s="156">
        <v>41216</v>
      </c>
      <c r="D235" s="90" t="s">
        <v>574</v>
      </c>
      <c r="E235" s="151">
        <v>1</v>
      </c>
      <c r="F235" s="90">
        <v>1</v>
      </c>
      <c r="G235" s="90">
        <v>1</v>
      </c>
      <c r="H235" s="90">
        <v>0</v>
      </c>
      <c r="I235" s="91">
        <v>0</v>
      </c>
      <c r="J235" s="93">
        <v>0</v>
      </c>
    </row>
    <row r="236" spans="1:10" ht="15" customHeight="1" x14ac:dyDescent="0.3">
      <c r="A236" s="89">
        <v>12</v>
      </c>
      <c r="B236" s="90" t="s">
        <v>93</v>
      </c>
      <c r="C236" s="156">
        <v>41217</v>
      </c>
      <c r="D236" s="90" t="s">
        <v>575</v>
      </c>
      <c r="E236" s="150">
        <v>1</v>
      </c>
      <c r="F236" s="90">
        <v>1</v>
      </c>
      <c r="G236" s="91">
        <v>2</v>
      </c>
      <c r="H236" s="90">
        <v>0</v>
      </c>
      <c r="I236" s="91">
        <v>0</v>
      </c>
      <c r="J236" s="93">
        <v>2</v>
      </c>
    </row>
    <row r="237" spans="1:10" ht="15" customHeight="1" x14ac:dyDescent="0.3">
      <c r="A237" s="89">
        <v>12</v>
      </c>
      <c r="B237" s="90" t="s">
        <v>93</v>
      </c>
      <c r="C237" s="156">
        <v>41218</v>
      </c>
      <c r="D237" s="90" t="s">
        <v>576</v>
      </c>
      <c r="E237" s="150">
        <v>10</v>
      </c>
      <c r="F237" s="90">
        <v>0</v>
      </c>
      <c r="G237" s="91">
        <v>6</v>
      </c>
      <c r="H237" s="90">
        <v>0</v>
      </c>
      <c r="I237" s="90">
        <v>5</v>
      </c>
      <c r="J237" s="92">
        <v>2</v>
      </c>
    </row>
    <row r="238" spans="1:10" ht="15" customHeight="1" x14ac:dyDescent="0.3">
      <c r="A238" s="89">
        <v>12</v>
      </c>
      <c r="B238" s="90" t="s">
        <v>93</v>
      </c>
      <c r="C238" s="156">
        <v>41219</v>
      </c>
      <c r="D238" s="90" t="s">
        <v>577</v>
      </c>
      <c r="E238" s="150">
        <v>5</v>
      </c>
      <c r="F238" s="90">
        <v>4</v>
      </c>
      <c r="G238" s="91">
        <v>6</v>
      </c>
      <c r="H238" s="90">
        <v>1</v>
      </c>
      <c r="I238" s="90">
        <v>0</v>
      </c>
      <c r="J238" s="93">
        <v>0</v>
      </c>
    </row>
    <row r="239" spans="1:10" ht="15" customHeight="1" x14ac:dyDescent="0.3">
      <c r="A239" s="89">
        <v>12</v>
      </c>
      <c r="B239" s="90" t="s">
        <v>93</v>
      </c>
      <c r="C239" s="156">
        <v>41220</v>
      </c>
      <c r="D239" s="90" t="s">
        <v>578</v>
      </c>
      <c r="E239" s="150">
        <v>10</v>
      </c>
      <c r="F239" s="90">
        <v>0</v>
      </c>
      <c r="G239" s="90">
        <v>6</v>
      </c>
      <c r="H239" s="91">
        <v>0</v>
      </c>
      <c r="I239" s="90">
        <v>3</v>
      </c>
      <c r="J239" s="93">
        <v>3</v>
      </c>
    </row>
    <row r="240" spans="1:10" ht="15" customHeight="1" x14ac:dyDescent="0.3">
      <c r="A240" s="89">
        <v>12</v>
      </c>
      <c r="B240" s="90" t="s">
        <v>93</v>
      </c>
      <c r="C240" s="156">
        <v>41221</v>
      </c>
      <c r="D240" s="90" t="s">
        <v>579</v>
      </c>
      <c r="E240" s="150">
        <v>3</v>
      </c>
      <c r="F240" s="90">
        <v>0</v>
      </c>
      <c r="G240" s="91">
        <v>4</v>
      </c>
      <c r="H240" s="90">
        <v>0</v>
      </c>
      <c r="I240" s="90">
        <v>0</v>
      </c>
      <c r="J240" s="93">
        <v>0</v>
      </c>
    </row>
    <row r="241" spans="1:10" ht="15" customHeight="1" x14ac:dyDescent="0.3">
      <c r="A241" s="89">
        <v>12</v>
      </c>
      <c r="B241" s="90" t="s">
        <v>93</v>
      </c>
      <c r="C241" s="156">
        <v>41222</v>
      </c>
      <c r="D241" s="90" t="s">
        <v>580</v>
      </c>
      <c r="E241" s="150">
        <v>3</v>
      </c>
      <c r="F241" s="90">
        <v>0</v>
      </c>
      <c r="G241" s="91">
        <v>0</v>
      </c>
      <c r="H241" s="90">
        <v>0</v>
      </c>
      <c r="I241" s="90">
        <v>0</v>
      </c>
      <c r="J241" s="93">
        <v>0</v>
      </c>
    </row>
    <row r="242" spans="1:10" ht="15" customHeight="1" x14ac:dyDescent="0.3">
      <c r="A242" s="89">
        <v>12</v>
      </c>
      <c r="B242" s="90" t="s">
        <v>93</v>
      </c>
      <c r="C242" s="156">
        <v>41223</v>
      </c>
      <c r="D242" s="90" t="s">
        <v>581</v>
      </c>
      <c r="E242" s="150">
        <v>2</v>
      </c>
      <c r="F242" s="90">
        <v>1</v>
      </c>
      <c r="G242" s="91">
        <v>3</v>
      </c>
      <c r="H242" s="90">
        <v>1</v>
      </c>
      <c r="I242" s="90">
        <v>2</v>
      </c>
      <c r="J242" s="93">
        <v>0</v>
      </c>
    </row>
    <row r="243" spans="1:10" ht="15" customHeight="1" x14ac:dyDescent="0.3">
      <c r="A243" s="89">
        <v>12</v>
      </c>
      <c r="B243" s="90" t="s">
        <v>93</v>
      </c>
      <c r="C243" s="156">
        <v>41224</v>
      </c>
      <c r="D243" s="90" t="s">
        <v>582</v>
      </c>
      <c r="E243" s="150">
        <v>7</v>
      </c>
      <c r="F243" s="90">
        <v>0</v>
      </c>
      <c r="G243" s="90">
        <v>6</v>
      </c>
      <c r="H243" s="90">
        <v>0</v>
      </c>
      <c r="I243" s="90">
        <v>2</v>
      </c>
      <c r="J243" s="93">
        <v>0</v>
      </c>
    </row>
    <row r="244" spans="1:10" ht="15" customHeight="1" x14ac:dyDescent="0.3">
      <c r="A244" s="89">
        <v>12</v>
      </c>
      <c r="B244" s="90" t="s">
        <v>93</v>
      </c>
      <c r="C244" s="156">
        <v>41225</v>
      </c>
      <c r="D244" s="90" t="s">
        <v>583</v>
      </c>
      <c r="E244" s="150">
        <v>48</v>
      </c>
      <c r="F244" s="90">
        <v>9</v>
      </c>
      <c r="G244" s="91">
        <v>38</v>
      </c>
      <c r="H244" s="90">
        <v>3</v>
      </c>
      <c r="I244" s="90">
        <v>25</v>
      </c>
      <c r="J244" s="93">
        <v>7</v>
      </c>
    </row>
    <row r="245" spans="1:10" ht="15" customHeight="1" x14ac:dyDescent="0.3">
      <c r="A245" s="89">
        <v>12</v>
      </c>
      <c r="B245" s="90" t="s">
        <v>93</v>
      </c>
      <c r="C245" s="156">
        <v>41226</v>
      </c>
      <c r="D245" s="90" t="s">
        <v>584</v>
      </c>
      <c r="E245" s="150">
        <v>0</v>
      </c>
      <c r="F245" s="90">
        <v>0</v>
      </c>
      <c r="G245" s="91">
        <v>1</v>
      </c>
      <c r="H245" s="90">
        <v>0</v>
      </c>
      <c r="I245" s="91">
        <v>0</v>
      </c>
      <c r="J245" s="93">
        <v>2</v>
      </c>
    </row>
    <row r="246" spans="1:10" ht="15" customHeight="1" x14ac:dyDescent="0.3">
      <c r="A246" s="89">
        <v>12</v>
      </c>
      <c r="B246" s="90" t="s">
        <v>93</v>
      </c>
      <c r="C246" s="156">
        <v>41227</v>
      </c>
      <c r="D246" s="90" t="s">
        <v>585</v>
      </c>
      <c r="E246" s="150">
        <v>2</v>
      </c>
      <c r="F246" s="90">
        <v>0</v>
      </c>
      <c r="G246" s="91">
        <v>3</v>
      </c>
      <c r="H246" s="90">
        <v>0</v>
      </c>
      <c r="I246" s="90">
        <v>0</v>
      </c>
      <c r="J246" s="92">
        <v>0</v>
      </c>
    </row>
    <row r="247" spans="1:10" ht="15" customHeight="1" x14ac:dyDescent="0.3">
      <c r="A247" s="89">
        <v>12</v>
      </c>
      <c r="B247" s="90" t="s">
        <v>93</v>
      </c>
      <c r="C247" s="156">
        <v>41228</v>
      </c>
      <c r="D247" s="90" t="s">
        <v>586</v>
      </c>
      <c r="E247" s="150">
        <v>7</v>
      </c>
      <c r="F247" s="90">
        <v>0</v>
      </c>
      <c r="G247" s="91">
        <v>3</v>
      </c>
      <c r="H247" s="90">
        <v>1</v>
      </c>
      <c r="I247" s="91">
        <v>0</v>
      </c>
      <c r="J247" s="93">
        <v>0</v>
      </c>
    </row>
    <row r="248" spans="1:10" ht="15" customHeight="1" x14ac:dyDescent="0.3">
      <c r="A248" s="89">
        <v>12</v>
      </c>
      <c r="B248" s="90" t="s">
        <v>93</v>
      </c>
      <c r="C248" s="156">
        <v>41229</v>
      </c>
      <c r="D248" s="90" t="s">
        <v>587</v>
      </c>
      <c r="E248" s="150">
        <v>3</v>
      </c>
      <c r="F248" s="90">
        <v>0</v>
      </c>
      <c r="G248" s="91">
        <v>6</v>
      </c>
      <c r="H248" s="90">
        <v>0</v>
      </c>
      <c r="I248" s="91">
        <v>1</v>
      </c>
      <c r="J248" s="93">
        <v>0</v>
      </c>
    </row>
    <row r="249" spans="1:10" ht="15" customHeight="1" x14ac:dyDescent="0.3">
      <c r="A249" s="89">
        <v>12</v>
      </c>
      <c r="B249" s="90" t="s">
        <v>93</v>
      </c>
      <c r="C249" s="156">
        <v>41230</v>
      </c>
      <c r="D249" s="90" t="s">
        <v>588</v>
      </c>
      <c r="E249" s="151">
        <v>5</v>
      </c>
      <c r="F249" s="90">
        <v>1</v>
      </c>
      <c r="G249" s="91">
        <v>2</v>
      </c>
      <c r="H249" s="91">
        <v>1</v>
      </c>
      <c r="I249" s="91">
        <v>1</v>
      </c>
      <c r="J249" s="92">
        <v>0</v>
      </c>
    </row>
    <row r="250" spans="1:10" ht="15" customHeight="1" x14ac:dyDescent="0.3">
      <c r="A250" s="89">
        <v>12</v>
      </c>
      <c r="B250" s="90" t="s">
        <v>93</v>
      </c>
      <c r="C250" s="156">
        <v>41231</v>
      </c>
      <c r="D250" s="90" t="s">
        <v>589</v>
      </c>
      <c r="E250" s="150">
        <v>12</v>
      </c>
      <c r="F250" s="90">
        <v>0</v>
      </c>
      <c r="G250" s="91">
        <v>9</v>
      </c>
      <c r="H250" s="90">
        <v>0</v>
      </c>
      <c r="I250" s="91">
        <v>4</v>
      </c>
      <c r="J250" s="93">
        <v>0</v>
      </c>
    </row>
    <row r="251" spans="1:10" ht="15" customHeight="1" x14ac:dyDescent="0.3">
      <c r="A251" s="89">
        <v>12</v>
      </c>
      <c r="B251" s="90" t="s">
        <v>93</v>
      </c>
      <c r="C251" s="156">
        <v>41232</v>
      </c>
      <c r="D251" s="90" t="s">
        <v>590</v>
      </c>
      <c r="E251" s="150">
        <v>7</v>
      </c>
      <c r="F251" s="90">
        <v>0</v>
      </c>
      <c r="G251" s="91">
        <v>9</v>
      </c>
      <c r="H251" s="91">
        <v>0</v>
      </c>
      <c r="I251" s="91">
        <v>2</v>
      </c>
      <c r="J251" s="93">
        <v>0</v>
      </c>
    </row>
    <row r="252" spans="1:10" ht="15" customHeight="1" x14ac:dyDescent="0.3">
      <c r="A252" s="89">
        <v>12</v>
      </c>
      <c r="B252" s="90" t="s">
        <v>93</v>
      </c>
      <c r="C252" s="156">
        <v>41233</v>
      </c>
      <c r="D252" s="90" t="s">
        <v>591</v>
      </c>
      <c r="E252" s="150">
        <v>9</v>
      </c>
      <c r="F252" s="90">
        <v>0</v>
      </c>
      <c r="G252" s="90">
        <v>5</v>
      </c>
      <c r="H252" s="91">
        <v>0</v>
      </c>
      <c r="I252" s="90">
        <v>1</v>
      </c>
      <c r="J252" s="93">
        <v>0</v>
      </c>
    </row>
    <row r="253" spans="1:10" ht="15" customHeight="1" x14ac:dyDescent="0.3">
      <c r="A253" s="89">
        <v>12</v>
      </c>
      <c r="B253" s="90" t="s">
        <v>93</v>
      </c>
      <c r="C253" s="156">
        <v>41234</v>
      </c>
      <c r="D253" s="90" t="s">
        <v>592</v>
      </c>
      <c r="E253" s="150">
        <v>11</v>
      </c>
      <c r="F253" s="90">
        <v>0</v>
      </c>
      <c r="G253" s="91">
        <v>4</v>
      </c>
      <c r="H253" s="91">
        <v>1</v>
      </c>
      <c r="I253" s="91">
        <v>1</v>
      </c>
      <c r="J253" s="93">
        <v>3</v>
      </c>
    </row>
    <row r="254" spans="1:10" ht="15" customHeight="1" x14ac:dyDescent="0.3">
      <c r="A254" s="89">
        <v>12</v>
      </c>
      <c r="B254" s="90" t="s">
        <v>93</v>
      </c>
      <c r="C254" s="156">
        <v>41235</v>
      </c>
      <c r="D254" s="90" t="s">
        <v>593</v>
      </c>
      <c r="E254" s="150">
        <v>1</v>
      </c>
      <c r="F254" s="90">
        <v>0</v>
      </c>
      <c r="G254" s="91">
        <v>0</v>
      </c>
      <c r="H254" s="90">
        <v>0</v>
      </c>
      <c r="I254" s="91">
        <v>1</v>
      </c>
      <c r="J254" s="92">
        <v>1</v>
      </c>
    </row>
    <row r="255" spans="1:10" ht="15" customHeight="1" x14ac:dyDescent="0.3">
      <c r="A255" s="89">
        <v>12</v>
      </c>
      <c r="B255" s="90" t="s">
        <v>93</v>
      </c>
      <c r="C255" s="156">
        <v>41236</v>
      </c>
      <c r="D255" s="90" t="s">
        <v>594</v>
      </c>
      <c r="E255" s="150">
        <v>2</v>
      </c>
      <c r="F255" s="91">
        <v>0</v>
      </c>
      <c r="G255" s="90">
        <v>2</v>
      </c>
      <c r="H255" s="90">
        <v>1</v>
      </c>
      <c r="I255" s="91">
        <v>0</v>
      </c>
      <c r="J255" s="93">
        <v>0</v>
      </c>
    </row>
    <row r="256" spans="1:10" ht="15" customHeight="1" x14ac:dyDescent="0.3">
      <c r="A256" s="89">
        <v>13</v>
      </c>
      <c r="B256" s="90" t="s">
        <v>94</v>
      </c>
      <c r="C256" s="156">
        <v>41304</v>
      </c>
      <c r="D256" s="90" t="s">
        <v>595</v>
      </c>
      <c r="E256" s="150">
        <v>12</v>
      </c>
      <c r="F256" s="91">
        <v>0</v>
      </c>
      <c r="G256" s="90">
        <v>10</v>
      </c>
      <c r="H256" s="90">
        <v>0</v>
      </c>
      <c r="I256" s="90">
        <v>5</v>
      </c>
      <c r="J256" s="93">
        <v>2</v>
      </c>
    </row>
    <row r="257" spans="1:10" ht="15" customHeight="1" x14ac:dyDescent="0.3">
      <c r="A257" s="89">
        <v>13</v>
      </c>
      <c r="B257" s="90" t="s">
        <v>94</v>
      </c>
      <c r="C257" s="156">
        <v>41305</v>
      </c>
      <c r="D257" s="90" t="s">
        <v>596</v>
      </c>
      <c r="E257" s="150">
        <v>5</v>
      </c>
      <c r="F257" s="90">
        <v>0</v>
      </c>
      <c r="G257" s="91">
        <v>3</v>
      </c>
      <c r="H257" s="90">
        <v>0</v>
      </c>
      <c r="I257" s="91">
        <v>1</v>
      </c>
      <c r="J257" s="93">
        <v>0</v>
      </c>
    </row>
    <row r="258" spans="1:10" ht="15" customHeight="1" x14ac:dyDescent="0.3">
      <c r="A258" s="89">
        <v>13</v>
      </c>
      <c r="B258" s="90" t="s">
        <v>94</v>
      </c>
      <c r="C258" s="156">
        <v>41306</v>
      </c>
      <c r="D258" s="90" t="s">
        <v>597</v>
      </c>
      <c r="E258" s="150">
        <v>1</v>
      </c>
      <c r="F258" s="90">
        <v>0</v>
      </c>
      <c r="G258" s="91">
        <v>0</v>
      </c>
      <c r="H258" s="91">
        <v>0</v>
      </c>
      <c r="I258" s="91">
        <v>1</v>
      </c>
      <c r="J258" s="93">
        <v>0</v>
      </c>
    </row>
    <row r="259" spans="1:10" ht="15" customHeight="1" x14ac:dyDescent="0.3">
      <c r="A259" s="89">
        <v>13</v>
      </c>
      <c r="B259" s="90" t="s">
        <v>94</v>
      </c>
      <c r="C259" s="156">
        <v>41307</v>
      </c>
      <c r="D259" s="90" t="s">
        <v>598</v>
      </c>
      <c r="E259" s="150">
        <v>3</v>
      </c>
      <c r="F259" s="90">
        <v>0</v>
      </c>
      <c r="G259" s="90">
        <v>1</v>
      </c>
      <c r="H259" s="90">
        <v>0</v>
      </c>
      <c r="I259" s="90">
        <v>0</v>
      </c>
      <c r="J259" s="93">
        <v>0</v>
      </c>
    </row>
    <row r="260" spans="1:10" ht="15" customHeight="1" x14ac:dyDescent="0.3">
      <c r="A260" s="89">
        <v>13</v>
      </c>
      <c r="B260" s="90" t="s">
        <v>94</v>
      </c>
      <c r="C260" s="156">
        <v>41309</v>
      </c>
      <c r="D260" s="90" t="s">
        <v>599</v>
      </c>
      <c r="E260" s="150">
        <v>6</v>
      </c>
      <c r="F260" s="90">
        <v>1</v>
      </c>
      <c r="G260" s="90">
        <v>9</v>
      </c>
      <c r="H260" s="90">
        <v>0</v>
      </c>
      <c r="I260" s="90">
        <v>3</v>
      </c>
      <c r="J260" s="93">
        <v>0</v>
      </c>
    </row>
    <row r="261" spans="1:10" ht="15" customHeight="1" x14ac:dyDescent="0.3">
      <c r="A261" s="89">
        <v>13</v>
      </c>
      <c r="B261" s="90" t="s">
        <v>94</v>
      </c>
      <c r="C261" s="156">
        <v>41311</v>
      </c>
      <c r="D261" s="90" t="s">
        <v>784</v>
      </c>
      <c r="E261" s="150">
        <v>2</v>
      </c>
      <c r="F261" s="91">
        <v>0</v>
      </c>
      <c r="G261" s="91">
        <v>3</v>
      </c>
      <c r="H261" s="90">
        <v>0</v>
      </c>
      <c r="I261" s="91">
        <v>0</v>
      </c>
      <c r="J261" s="93">
        <v>0</v>
      </c>
    </row>
    <row r="262" spans="1:10" ht="15" customHeight="1" x14ac:dyDescent="0.3">
      <c r="A262" s="89">
        <v>13</v>
      </c>
      <c r="B262" s="90" t="s">
        <v>94</v>
      </c>
      <c r="C262" s="156">
        <v>41312</v>
      </c>
      <c r="D262" s="90" t="s">
        <v>600</v>
      </c>
      <c r="E262" s="150">
        <v>9</v>
      </c>
      <c r="F262" s="90">
        <v>0</v>
      </c>
      <c r="G262" s="91">
        <v>5</v>
      </c>
      <c r="H262" s="90">
        <v>0</v>
      </c>
      <c r="I262" s="91">
        <v>0</v>
      </c>
      <c r="J262" s="93">
        <v>1</v>
      </c>
    </row>
    <row r="263" spans="1:10" ht="15" customHeight="1" x14ac:dyDescent="0.3">
      <c r="A263" s="89">
        <v>13</v>
      </c>
      <c r="B263" s="90" t="s">
        <v>94</v>
      </c>
      <c r="C263" s="156">
        <v>41313</v>
      </c>
      <c r="D263" s="90" t="s">
        <v>601</v>
      </c>
      <c r="E263" s="150">
        <v>4</v>
      </c>
      <c r="F263" s="90">
        <v>0</v>
      </c>
      <c r="G263" s="90">
        <v>2</v>
      </c>
      <c r="H263" s="90">
        <v>0</v>
      </c>
      <c r="I263" s="90">
        <v>2</v>
      </c>
      <c r="J263" s="93">
        <v>2</v>
      </c>
    </row>
    <row r="264" spans="1:10" ht="15" customHeight="1" x14ac:dyDescent="0.3">
      <c r="A264" s="89">
        <v>13</v>
      </c>
      <c r="B264" s="90" t="s">
        <v>94</v>
      </c>
      <c r="C264" s="156">
        <v>41314</v>
      </c>
      <c r="D264" s="90" t="s">
        <v>602</v>
      </c>
      <c r="E264" s="151">
        <v>2</v>
      </c>
      <c r="F264" s="90">
        <v>1</v>
      </c>
      <c r="G264" s="90">
        <v>5</v>
      </c>
      <c r="H264" s="90">
        <v>0</v>
      </c>
      <c r="I264" s="91">
        <v>2</v>
      </c>
      <c r="J264" s="93">
        <v>0</v>
      </c>
    </row>
    <row r="265" spans="1:10" ht="15" customHeight="1" x14ac:dyDescent="0.3">
      <c r="A265" s="89">
        <v>13</v>
      </c>
      <c r="B265" s="90" t="s">
        <v>94</v>
      </c>
      <c r="C265" s="156">
        <v>41315</v>
      </c>
      <c r="D265" s="90" t="s">
        <v>603</v>
      </c>
      <c r="E265" s="150">
        <v>7</v>
      </c>
      <c r="F265" s="90">
        <v>1</v>
      </c>
      <c r="G265" s="90">
        <v>4</v>
      </c>
      <c r="H265" s="91">
        <v>1</v>
      </c>
      <c r="I265" s="90">
        <v>1</v>
      </c>
      <c r="J265" s="93">
        <v>0</v>
      </c>
    </row>
    <row r="266" spans="1:10" ht="15" customHeight="1" x14ac:dyDescent="0.3">
      <c r="A266" s="89">
        <v>13</v>
      </c>
      <c r="B266" s="90" t="s">
        <v>94</v>
      </c>
      <c r="C266" s="156">
        <v>41316</v>
      </c>
      <c r="D266" s="90" t="s">
        <v>604</v>
      </c>
      <c r="E266" s="150">
        <v>3</v>
      </c>
      <c r="F266" s="90">
        <v>0</v>
      </c>
      <c r="G266" s="91">
        <v>3</v>
      </c>
      <c r="H266" s="91">
        <v>0</v>
      </c>
      <c r="I266" s="91">
        <v>0</v>
      </c>
      <c r="J266" s="93">
        <v>0</v>
      </c>
    </row>
    <row r="267" spans="1:10" ht="15" customHeight="1" x14ac:dyDescent="0.3">
      <c r="A267" s="89">
        <v>13</v>
      </c>
      <c r="B267" s="90" t="s">
        <v>94</v>
      </c>
      <c r="C267" s="156">
        <v>41317</v>
      </c>
      <c r="D267" s="90" t="s">
        <v>605</v>
      </c>
      <c r="E267" s="150">
        <v>3</v>
      </c>
      <c r="F267" s="90">
        <v>0</v>
      </c>
      <c r="G267" s="91">
        <v>0</v>
      </c>
      <c r="H267" s="90">
        <v>0</v>
      </c>
      <c r="I267" s="90">
        <v>0</v>
      </c>
      <c r="J267" s="93">
        <v>0</v>
      </c>
    </row>
    <row r="268" spans="1:10" ht="15" customHeight="1" x14ac:dyDescent="0.3">
      <c r="A268" s="89">
        <v>13</v>
      </c>
      <c r="B268" s="90" t="s">
        <v>94</v>
      </c>
      <c r="C268" s="156">
        <v>41318</v>
      </c>
      <c r="D268" s="90" t="s">
        <v>606</v>
      </c>
      <c r="E268" s="150">
        <v>8</v>
      </c>
      <c r="F268" s="91">
        <v>0</v>
      </c>
      <c r="G268" s="91">
        <v>6</v>
      </c>
      <c r="H268" s="90">
        <v>0</v>
      </c>
      <c r="I268" s="91">
        <v>1</v>
      </c>
      <c r="J268" s="93">
        <v>1</v>
      </c>
    </row>
    <row r="269" spans="1:10" ht="15" customHeight="1" x14ac:dyDescent="0.3">
      <c r="A269" s="89">
        <v>13</v>
      </c>
      <c r="B269" s="90" t="s">
        <v>94</v>
      </c>
      <c r="C269" s="156">
        <v>41319</v>
      </c>
      <c r="D269" s="90" t="s">
        <v>607</v>
      </c>
      <c r="E269" s="150">
        <v>0</v>
      </c>
      <c r="F269" s="90">
        <v>0</v>
      </c>
      <c r="G269" s="91">
        <v>2</v>
      </c>
      <c r="H269" s="90">
        <v>0</v>
      </c>
      <c r="I269" s="91">
        <v>0</v>
      </c>
      <c r="J269" s="93">
        <v>0</v>
      </c>
    </row>
    <row r="270" spans="1:10" ht="15" customHeight="1" x14ac:dyDescent="0.3">
      <c r="A270" s="89">
        <v>13</v>
      </c>
      <c r="B270" s="90" t="s">
        <v>94</v>
      </c>
      <c r="C270" s="156">
        <v>41321</v>
      </c>
      <c r="D270" s="90" t="s">
        <v>608</v>
      </c>
      <c r="E270" s="150">
        <v>5</v>
      </c>
      <c r="F270" s="90">
        <v>0</v>
      </c>
      <c r="G270" s="90">
        <v>14</v>
      </c>
      <c r="H270" s="90">
        <v>0</v>
      </c>
      <c r="I270" s="90">
        <v>2</v>
      </c>
      <c r="J270" s="93">
        <v>2</v>
      </c>
    </row>
    <row r="271" spans="1:10" ht="15" customHeight="1" x14ac:dyDescent="0.3">
      <c r="A271" s="89">
        <v>13</v>
      </c>
      <c r="B271" s="90" t="s">
        <v>94</v>
      </c>
      <c r="C271" s="156">
        <v>41322</v>
      </c>
      <c r="D271" s="90" t="s">
        <v>609</v>
      </c>
      <c r="E271" s="150">
        <v>3</v>
      </c>
      <c r="F271" s="91">
        <v>0</v>
      </c>
      <c r="G271" s="91">
        <v>2</v>
      </c>
      <c r="H271" s="90">
        <v>0</v>
      </c>
      <c r="I271" s="91">
        <v>0</v>
      </c>
      <c r="J271" s="93">
        <v>1</v>
      </c>
    </row>
    <row r="272" spans="1:10" ht="15" customHeight="1" x14ac:dyDescent="0.3">
      <c r="A272" s="89">
        <v>13</v>
      </c>
      <c r="B272" s="90" t="s">
        <v>94</v>
      </c>
      <c r="C272" s="156">
        <v>41323</v>
      </c>
      <c r="D272" s="90" t="s">
        <v>610</v>
      </c>
      <c r="E272" s="150">
        <v>2</v>
      </c>
      <c r="F272" s="90">
        <v>1</v>
      </c>
      <c r="G272" s="91">
        <v>4</v>
      </c>
      <c r="H272" s="90">
        <v>0</v>
      </c>
      <c r="I272" s="91">
        <v>2</v>
      </c>
      <c r="J272" s="93">
        <v>0</v>
      </c>
    </row>
    <row r="273" spans="1:10" ht="15" customHeight="1" x14ac:dyDescent="0.3">
      <c r="A273" s="89">
        <v>13</v>
      </c>
      <c r="B273" s="90" t="s">
        <v>94</v>
      </c>
      <c r="C273" s="156">
        <v>41324</v>
      </c>
      <c r="D273" s="90" t="s">
        <v>611</v>
      </c>
      <c r="E273" s="150">
        <v>1</v>
      </c>
      <c r="F273" s="90">
        <v>0</v>
      </c>
      <c r="G273" s="91">
        <v>1</v>
      </c>
      <c r="H273" s="90">
        <v>0</v>
      </c>
      <c r="I273" s="91">
        <v>0</v>
      </c>
      <c r="J273" s="93">
        <v>1</v>
      </c>
    </row>
    <row r="274" spans="1:10" ht="15" customHeight="1" x14ac:dyDescent="0.3">
      <c r="A274" s="89">
        <v>13</v>
      </c>
      <c r="B274" s="90" t="s">
        <v>94</v>
      </c>
      <c r="C274" s="156">
        <v>41325</v>
      </c>
      <c r="D274" s="90" t="s">
        <v>612</v>
      </c>
      <c r="E274" s="150">
        <v>11</v>
      </c>
      <c r="F274" s="90">
        <v>0</v>
      </c>
      <c r="G274" s="91">
        <v>5</v>
      </c>
      <c r="H274" s="91">
        <v>0</v>
      </c>
      <c r="I274" s="91">
        <v>1</v>
      </c>
      <c r="J274" s="93">
        <v>0</v>
      </c>
    </row>
    <row r="275" spans="1:10" ht="15" customHeight="1" x14ac:dyDescent="0.3">
      <c r="A275" s="89">
        <v>13</v>
      </c>
      <c r="B275" s="90" t="s">
        <v>94</v>
      </c>
      <c r="C275" s="156">
        <v>41326</v>
      </c>
      <c r="D275" s="90" t="s">
        <v>613</v>
      </c>
      <c r="E275" s="150">
        <v>6</v>
      </c>
      <c r="F275" s="90">
        <v>1</v>
      </c>
      <c r="G275" s="90">
        <v>4</v>
      </c>
      <c r="H275" s="90">
        <v>0</v>
      </c>
      <c r="I275" s="91">
        <v>0</v>
      </c>
      <c r="J275" s="93">
        <v>1</v>
      </c>
    </row>
    <row r="276" spans="1:10" ht="15" customHeight="1" x14ac:dyDescent="0.3">
      <c r="A276" s="89">
        <v>13</v>
      </c>
      <c r="B276" s="90" t="s">
        <v>94</v>
      </c>
      <c r="C276" s="156">
        <v>41327</v>
      </c>
      <c r="D276" s="90" t="s">
        <v>614</v>
      </c>
      <c r="E276" s="150">
        <v>6</v>
      </c>
      <c r="F276" s="90">
        <v>0</v>
      </c>
      <c r="G276" s="91">
        <v>2</v>
      </c>
      <c r="H276" s="90">
        <v>0</v>
      </c>
      <c r="I276" s="90">
        <v>0</v>
      </c>
      <c r="J276" s="93">
        <v>1</v>
      </c>
    </row>
    <row r="277" spans="1:10" ht="15" customHeight="1" x14ac:dyDescent="0.3">
      <c r="A277" s="89">
        <v>13</v>
      </c>
      <c r="B277" s="90" t="s">
        <v>94</v>
      </c>
      <c r="C277" s="156">
        <v>41328</v>
      </c>
      <c r="D277" s="90" t="s">
        <v>615</v>
      </c>
      <c r="E277" s="150">
        <v>2</v>
      </c>
      <c r="F277" s="90">
        <v>0</v>
      </c>
      <c r="G277" s="90">
        <v>2</v>
      </c>
      <c r="H277" s="90">
        <v>0</v>
      </c>
      <c r="I277" s="90">
        <v>0</v>
      </c>
      <c r="J277" s="93">
        <v>1</v>
      </c>
    </row>
    <row r="278" spans="1:10" ht="15" customHeight="1" x14ac:dyDescent="0.3">
      <c r="A278" s="89">
        <v>13</v>
      </c>
      <c r="B278" s="90" t="s">
        <v>94</v>
      </c>
      <c r="C278" s="156">
        <v>41329</v>
      </c>
      <c r="D278" s="90" t="s">
        <v>616</v>
      </c>
      <c r="E278" s="150">
        <v>4</v>
      </c>
      <c r="F278" s="90">
        <v>1</v>
      </c>
      <c r="G278" s="91">
        <v>1</v>
      </c>
      <c r="H278" s="91">
        <v>0</v>
      </c>
      <c r="I278" s="91">
        <v>0</v>
      </c>
      <c r="J278" s="93">
        <v>0</v>
      </c>
    </row>
    <row r="279" spans="1:10" ht="15" customHeight="1" x14ac:dyDescent="0.3">
      <c r="A279" s="89">
        <v>13</v>
      </c>
      <c r="B279" s="90" t="s">
        <v>94</v>
      </c>
      <c r="C279" s="156">
        <v>41331</v>
      </c>
      <c r="D279" s="90" t="s">
        <v>617</v>
      </c>
      <c r="E279" s="150">
        <v>1</v>
      </c>
      <c r="F279" s="90">
        <v>0</v>
      </c>
      <c r="G279" s="91">
        <v>3</v>
      </c>
      <c r="H279" s="90">
        <v>0</v>
      </c>
      <c r="I279" s="91">
        <v>1</v>
      </c>
      <c r="J279" s="93">
        <v>0</v>
      </c>
    </row>
    <row r="280" spans="1:10" ht="15" customHeight="1" x14ac:dyDescent="0.3">
      <c r="A280" s="89">
        <v>13</v>
      </c>
      <c r="B280" s="90" t="s">
        <v>94</v>
      </c>
      <c r="C280" s="156">
        <v>41332</v>
      </c>
      <c r="D280" s="90" t="s">
        <v>618</v>
      </c>
      <c r="E280" s="150">
        <v>18</v>
      </c>
      <c r="F280" s="90">
        <v>0</v>
      </c>
      <c r="G280" s="91">
        <v>19</v>
      </c>
      <c r="H280" s="90">
        <v>0</v>
      </c>
      <c r="I280" s="91">
        <v>7</v>
      </c>
      <c r="J280" s="93">
        <v>1</v>
      </c>
    </row>
    <row r="281" spans="1:10" ht="15" customHeight="1" x14ac:dyDescent="0.3">
      <c r="A281" s="89">
        <v>13</v>
      </c>
      <c r="B281" s="90" t="s">
        <v>94</v>
      </c>
      <c r="C281" s="156">
        <v>41333</v>
      </c>
      <c r="D281" s="90" t="s">
        <v>619</v>
      </c>
      <c r="E281" s="150">
        <v>1</v>
      </c>
      <c r="F281" s="90">
        <v>1</v>
      </c>
      <c r="G281" s="90">
        <v>1</v>
      </c>
      <c r="H281" s="90">
        <v>0</v>
      </c>
      <c r="I281" s="90">
        <v>1</v>
      </c>
      <c r="J281" s="93">
        <v>0</v>
      </c>
    </row>
    <row r="282" spans="1:10" ht="15" customHeight="1" x14ac:dyDescent="0.3">
      <c r="A282" s="89">
        <v>13</v>
      </c>
      <c r="B282" s="90" t="s">
        <v>94</v>
      </c>
      <c r="C282" s="156">
        <v>41334</v>
      </c>
      <c r="D282" s="90" t="s">
        <v>620</v>
      </c>
      <c r="E282" s="150">
        <v>5</v>
      </c>
      <c r="F282" s="90">
        <v>0</v>
      </c>
      <c r="G282" s="91">
        <v>6</v>
      </c>
      <c r="H282" s="91">
        <v>0</v>
      </c>
      <c r="I282" s="91">
        <v>1</v>
      </c>
      <c r="J282" s="93">
        <v>2</v>
      </c>
    </row>
    <row r="283" spans="1:10" ht="15" customHeight="1" x14ac:dyDescent="0.3">
      <c r="A283" s="89">
        <v>13</v>
      </c>
      <c r="B283" s="90" t="s">
        <v>94</v>
      </c>
      <c r="C283" s="156">
        <v>41336</v>
      </c>
      <c r="D283" s="90" t="s">
        <v>621</v>
      </c>
      <c r="E283" s="150">
        <v>1</v>
      </c>
      <c r="F283" s="90">
        <v>0</v>
      </c>
      <c r="G283" s="91">
        <v>2</v>
      </c>
      <c r="H283" s="91">
        <v>0</v>
      </c>
      <c r="I283" s="90">
        <v>0</v>
      </c>
      <c r="J283" s="92">
        <v>0</v>
      </c>
    </row>
    <row r="284" spans="1:10" ht="15" customHeight="1" x14ac:dyDescent="0.3">
      <c r="A284" s="89">
        <v>13</v>
      </c>
      <c r="B284" s="90" t="s">
        <v>94</v>
      </c>
      <c r="C284" s="156">
        <v>41337</v>
      </c>
      <c r="D284" s="90" t="s">
        <v>622</v>
      </c>
      <c r="E284" s="150">
        <v>5</v>
      </c>
      <c r="F284" s="90">
        <v>0</v>
      </c>
      <c r="G284" s="91">
        <v>3</v>
      </c>
      <c r="H284" s="90">
        <v>0</v>
      </c>
      <c r="I284" s="90">
        <v>1</v>
      </c>
      <c r="J284" s="93">
        <v>0</v>
      </c>
    </row>
    <row r="285" spans="1:10" ht="15" customHeight="1" x14ac:dyDescent="0.3">
      <c r="A285" s="89">
        <v>13</v>
      </c>
      <c r="B285" s="90" t="s">
        <v>94</v>
      </c>
      <c r="C285" s="156">
        <v>41338</v>
      </c>
      <c r="D285" s="90" t="s">
        <v>623</v>
      </c>
      <c r="E285" s="150">
        <v>8</v>
      </c>
      <c r="F285" s="90">
        <v>0</v>
      </c>
      <c r="G285" s="91">
        <v>4</v>
      </c>
      <c r="H285" s="90">
        <v>0</v>
      </c>
      <c r="I285" s="91">
        <v>3</v>
      </c>
      <c r="J285" s="93">
        <v>0</v>
      </c>
    </row>
    <row r="286" spans="1:10" ht="15" customHeight="1" x14ac:dyDescent="0.3">
      <c r="A286" s="89">
        <v>13</v>
      </c>
      <c r="B286" s="90" t="s">
        <v>94</v>
      </c>
      <c r="C286" s="156">
        <v>41341</v>
      </c>
      <c r="D286" s="90" t="s">
        <v>624</v>
      </c>
      <c r="E286" s="150">
        <v>1</v>
      </c>
      <c r="F286" s="91">
        <v>0</v>
      </c>
      <c r="G286" s="91">
        <v>2</v>
      </c>
      <c r="H286" s="91">
        <v>0</v>
      </c>
      <c r="I286" s="91">
        <v>0</v>
      </c>
      <c r="J286" s="93">
        <v>0</v>
      </c>
    </row>
    <row r="287" spans="1:10" ht="15" customHeight="1" x14ac:dyDescent="0.3">
      <c r="A287" s="89">
        <v>13</v>
      </c>
      <c r="B287" s="90" t="s">
        <v>94</v>
      </c>
      <c r="C287" s="156">
        <v>41342</v>
      </c>
      <c r="D287" s="90" t="s">
        <v>625</v>
      </c>
      <c r="E287" s="150">
        <v>5</v>
      </c>
      <c r="F287" s="90">
        <v>0</v>
      </c>
      <c r="G287" s="91">
        <v>3</v>
      </c>
      <c r="H287" s="90">
        <v>0</v>
      </c>
      <c r="I287" s="90">
        <v>2</v>
      </c>
      <c r="J287" s="93">
        <v>0</v>
      </c>
    </row>
    <row r="288" spans="1:10" ht="15" customHeight="1" x14ac:dyDescent="0.3">
      <c r="A288" s="89">
        <v>13</v>
      </c>
      <c r="B288" s="90" t="s">
        <v>94</v>
      </c>
      <c r="C288" s="156">
        <v>41343</v>
      </c>
      <c r="D288" s="90" t="s">
        <v>626</v>
      </c>
      <c r="E288" s="150">
        <v>7</v>
      </c>
      <c r="F288" s="90">
        <v>1</v>
      </c>
      <c r="G288" s="90">
        <v>9</v>
      </c>
      <c r="H288" s="90">
        <v>0</v>
      </c>
      <c r="I288" s="90">
        <v>1</v>
      </c>
      <c r="J288" s="93">
        <v>1</v>
      </c>
    </row>
    <row r="289" spans="1:10" ht="15" customHeight="1" x14ac:dyDescent="0.3">
      <c r="A289" s="89">
        <v>13</v>
      </c>
      <c r="B289" s="90" t="s">
        <v>94</v>
      </c>
      <c r="C289" s="156">
        <v>41344</v>
      </c>
      <c r="D289" s="90" t="s">
        <v>627</v>
      </c>
      <c r="E289" s="150">
        <v>17</v>
      </c>
      <c r="F289" s="90">
        <v>1</v>
      </c>
      <c r="G289" s="91">
        <v>14</v>
      </c>
      <c r="H289" s="91">
        <v>0</v>
      </c>
      <c r="I289" s="90">
        <v>10</v>
      </c>
      <c r="J289" s="93">
        <v>4</v>
      </c>
    </row>
    <row r="290" spans="1:10" ht="15" customHeight="1" x14ac:dyDescent="0.3">
      <c r="A290" s="89">
        <v>13</v>
      </c>
      <c r="B290" s="90" t="s">
        <v>94</v>
      </c>
      <c r="C290" s="156">
        <v>41345</v>
      </c>
      <c r="D290" s="90" t="s">
        <v>628</v>
      </c>
      <c r="E290" s="150">
        <v>2</v>
      </c>
      <c r="F290" s="90">
        <v>1</v>
      </c>
      <c r="G290" s="90">
        <v>2</v>
      </c>
      <c r="H290" s="90">
        <v>0</v>
      </c>
      <c r="I290" s="91">
        <v>1</v>
      </c>
      <c r="J290" s="93">
        <v>2</v>
      </c>
    </row>
    <row r="291" spans="1:10" ht="15" customHeight="1" x14ac:dyDescent="0.3">
      <c r="A291" s="89">
        <v>13</v>
      </c>
      <c r="B291" s="90" t="s">
        <v>94</v>
      </c>
      <c r="C291" s="156">
        <v>41346</v>
      </c>
      <c r="D291" s="90" t="s">
        <v>629</v>
      </c>
      <c r="E291" s="150">
        <v>9</v>
      </c>
      <c r="F291" s="90">
        <v>0</v>
      </c>
      <c r="G291" s="91">
        <v>7</v>
      </c>
      <c r="H291" s="90">
        <v>0</v>
      </c>
      <c r="I291" s="90">
        <v>0</v>
      </c>
      <c r="J291" s="93">
        <v>0</v>
      </c>
    </row>
    <row r="292" spans="1:10" ht="15" customHeight="1" x14ac:dyDescent="0.3">
      <c r="A292" s="89">
        <v>14</v>
      </c>
      <c r="B292" s="90" t="s">
        <v>95</v>
      </c>
      <c r="C292" s="156">
        <v>41401</v>
      </c>
      <c r="D292" s="90" t="s">
        <v>630</v>
      </c>
      <c r="E292" s="150">
        <v>2</v>
      </c>
      <c r="F292" s="91">
        <v>0</v>
      </c>
      <c r="G292" s="90">
        <v>1</v>
      </c>
      <c r="H292" s="90">
        <v>0</v>
      </c>
      <c r="I292" s="90">
        <v>1</v>
      </c>
      <c r="J292" s="93">
        <v>2</v>
      </c>
    </row>
    <row r="293" spans="1:10" ht="15" customHeight="1" x14ac:dyDescent="0.3">
      <c r="A293" s="89">
        <v>14</v>
      </c>
      <c r="B293" s="90" t="s">
        <v>95</v>
      </c>
      <c r="C293" s="156">
        <v>41402</v>
      </c>
      <c r="D293" s="90" t="s">
        <v>631</v>
      </c>
      <c r="E293" s="150">
        <v>34</v>
      </c>
      <c r="F293" s="90">
        <v>1</v>
      </c>
      <c r="G293" s="91">
        <v>18</v>
      </c>
      <c r="H293" s="90">
        <v>0</v>
      </c>
      <c r="I293" s="91">
        <v>3</v>
      </c>
      <c r="J293" s="93">
        <v>2</v>
      </c>
    </row>
    <row r="294" spans="1:10" ht="15" customHeight="1" x14ac:dyDescent="0.3">
      <c r="A294" s="89">
        <v>14</v>
      </c>
      <c r="B294" s="90" t="s">
        <v>95</v>
      </c>
      <c r="C294" s="156">
        <v>41403</v>
      </c>
      <c r="D294" s="90" t="s">
        <v>632</v>
      </c>
      <c r="E294" s="150">
        <v>9</v>
      </c>
      <c r="F294" s="90">
        <v>0</v>
      </c>
      <c r="G294" s="91">
        <v>7</v>
      </c>
      <c r="H294" s="90">
        <v>0</v>
      </c>
      <c r="I294" s="90">
        <v>3</v>
      </c>
      <c r="J294" s="93">
        <v>3</v>
      </c>
    </row>
    <row r="295" spans="1:10" ht="15" customHeight="1" x14ac:dyDescent="0.3">
      <c r="A295" s="89">
        <v>14</v>
      </c>
      <c r="B295" s="90" t="s">
        <v>95</v>
      </c>
      <c r="C295" s="156">
        <v>41404</v>
      </c>
      <c r="D295" s="90" t="s">
        <v>633</v>
      </c>
      <c r="E295" s="150">
        <v>7</v>
      </c>
      <c r="F295" s="90">
        <v>1</v>
      </c>
      <c r="G295" s="91">
        <v>3</v>
      </c>
      <c r="H295" s="90">
        <v>0</v>
      </c>
      <c r="I295" s="90">
        <v>3</v>
      </c>
      <c r="J295" s="93">
        <v>0</v>
      </c>
    </row>
    <row r="296" spans="1:10" ht="15" customHeight="1" x14ac:dyDescent="0.3">
      <c r="A296" s="89">
        <v>14</v>
      </c>
      <c r="B296" s="90" t="s">
        <v>95</v>
      </c>
      <c r="C296" s="156">
        <v>41405</v>
      </c>
      <c r="D296" s="90" t="s">
        <v>634</v>
      </c>
      <c r="E296" s="150">
        <v>3</v>
      </c>
      <c r="F296" s="90">
        <v>0</v>
      </c>
      <c r="G296" s="91">
        <v>3</v>
      </c>
      <c r="H296" s="90">
        <v>0</v>
      </c>
      <c r="I296" s="90">
        <v>1</v>
      </c>
      <c r="J296" s="93">
        <v>0</v>
      </c>
    </row>
    <row r="297" spans="1:10" ht="15" customHeight="1" x14ac:dyDescent="0.3">
      <c r="A297" s="89">
        <v>14</v>
      </c>
      <c r="B297" s="90" t="s">
        <v>95</v>
      </c>
      <c r="C297" s="156">
        <v>41406</v>
      </c>
      <c r="D297" s="90" t="s">
        <v>635</v>
      </c>
      <c r="E297" s="150">
        <v>4</v>
      </c>
      <c r="F297" s="91">
        <v>2</v>
      </c>
      <c r="G297" s="91">
        <v>6</v>
      </c>
      <c r="H297" s="90">
        <v>0</v>
      </c>
      <c r="I297" s="91">
        <v>2</v>
      </c>
      <c r="J297" s="93">
        <v>0</v>
      </c>
    </row>
    <row r="298" spans="1:10" ht="15" customHeight="1" x14ac:dyDescent="0.3">
      <c r="A298" s="89">
        <v>14</v>
      </c>
      <c r="B298" s="90" t="s">
        <v>95</v>
      </c>
      <c r="C298" s="156">
        <v>41407</v>
      </c>
      <c r="D298" s="90" t="s">
        <v>636</v>
      </c>
      <c r="E298" s="150">
        <v>0</v>
      </c>
      <c r="F298" s="90">
        <v>2</v>
      </c>
      <c r="G298" s="91">
        <v>3</v>
      </c>
      <c r="H298" s="91">
        <v>0</v>
      </c>
      <c r="I298" s="90">
        <v>1</v>
      </c>
      <c r="J298" s="93">
        <v>0</v>
      </c>
    </row>
    <row r="299" spans="1:10" ht="15" customHeight="1" x14ac:dyDescent="0.3">
      <c r="A299" s="89">
        <v>14</v>
      </c>
      <c r="B299" s="90" t="s">
        <v>95</v>
      </c>
      <c r="C299" s="156">
        <v>41408</v>
      </c>
      <c r="D299" s="90" t="s">
        <v>637</v>
      </c>
      <c r="E299" s="150">
        <v>5</v>
      </c>
      <c r="F299" s="90">
        <v>1</v>
      </c>
      <c r="G299" s="91">
        <v>3</v>
      </c>
      <c r="H299" s="90">
        <v>0</v>
      </c>
      <c r="I299" s="91">
        <v>1</v>
      </c>
      <c r="J299" s="93">
        <v>0</v>
      </c>
    </row>
    <row r="300" spans="1:10" ht="15" customHeight="1" x14ac:dyDescent="0.3">
      <c r="A300" s="89">
        <v>14</v>
      </c>
      <c r="B300" s="90" t="s">
        <v>95</v>
      </c>
      <c r="C300" s="156">
        <v>41409</v>
      </c>
      <c r="D300" s="90" t="s">
        <v>638</v>
      </c>
      <c r="E300" s="150">
        <v>4</v>
      </c>
      <c r="F300" s="90">
        <v>1</v>
      </c>
      <c r="G300" s="91">
        <v>3</v>
      </c>
      <c r="H300" s="90">
        <v>0</v>
      </c>
      <c r="I300" s="91">
        <v>2</v>
      </c>
      <c r="J300" s="92">
        <v>1</v>
      </c>
    </row>
    <row r="301" spans="1:10" ht="15" customHeight="1" x14ac:dyDescent="0.3">
      <c r="A301" s="89">
        <v>14</v>
      </c>
      <c r="B301" s="90" t="s">
        <v>95</v>
      </c>
      <c r="C301" s="156">
        <v>41410</v>
      </c>
      <c r="D301" s="90" t="s">
        <v>639</v>
      </c>
      <c r="E301" s="150">
        <v>6</v>
      </c>
      <c r="F301" s="91">
        <v>0</v>
      </c>
      <c r="G301" s="91">
        <v>6</v>
      </c>
      <c r="H301" s="91">
        <v>0</v>
      </c>
      <c r="I301" s="91">
        <v>2</v>
      </c>
      <c r="J301" s="93">
        <v>0</v>
      </c>
    </row>
    <row r="302" spans="1:10" ht="15" customHeight="1" x14ac:dyDescent="0.3">
      <c r="A302" s="89">
        <v>14</v>
      </c>
      <c r="B302" s="90" t="s">
        <v>95</v>
      </c>
      <c r="C302" s="156">
        <v>41411</v>
      </c>
      <c r="D302" s="90" t="s">
        <v>640</v>
      </c>
      <c r="E302" s="150">
        <v>3</v>
      </c>
      <c r="F302" s="90">
        <v>1</v>
      </c>
      <c r="G302" s="90">
        <v>5</v>
      </c>
      <c r="H302" s="90">
        <v>0</v>
      </c>
      <c r="I302" s="90">
        <v>0</v>
      </c>
      <c r="J302" s="93">
        <v>0</v>
      </c>
    </row>
    <row r="303" spans="1:10" ht="15" customHeight="1" x14ac:dyDescent="0.3">
      <c r="A303" s="89">
        <v>14</v>
      </c>
      <c r="B303" s="90" t="s">
        <v>95</v>
      </c>
      <c r="C303" s="156">
        <v>41412</v>
      </c>
      <c r="D303" s="90" t="s">
        <v>641</v>
      </c>
      <c r="E303" s="150">
        <v>2</v>
      </c>
      <c r="F303" s="91">
        <v>0</v>
      </c>
      <c r="G303" s="91">
        <v>2</v>
      </c>
      <c r="H303" s="90">
        <v>0</v>
      </c>
      <c r="I303" s="91">
        <v>0</v>
      </c>
      <c r="J303" s="93">
        <v>0</v>
      </c>
    </row>
    <row r="304" spans="1:10" ht="15" customHeight="1" x14ac:dyDescent="0.3">
      <c r="A304" s="89">
        <v>14</v>
      </c>
      <c r="B304" s="90" t="s">
        <v>95</v>
      </c>
      <c r="C304" s="156">
        <v>41413</v>
      </c>
      <c r="D304" s="90" t="s">
        <v>642</v>
      </c>
      <c r="E304" s="150">
        <v>6</v>
      </c>
      <c r="F304" s="91">
        <v>0</v>
      </c>
      <c r="G304" s="90">
        <v>8</v>
      </c>
      <c r="H304" s="90">
        <v>0</v>
      </c>
      <c r="I304" s="90">
        <v>1</v>
      </c>
      <c r="J304" s="93">
        <v>3</v>
      </c>
    </row>
    <row r="305" spans="1:10" ht="15" customHeight="1" x14ac:dyDescent="0.3">
      <c r="A305" s="89">
        <v>14</v>
      </c>
      <c r="B305" s="90" t="s">
        <v>95</v>
      </c>
      <c r="C305" s="156">
        <v>41414</v>
      </c>
      <c r="D305" s="90" t="s">
        <v>643</v>
      </c>
      <c r="E305" s="150">
        <v>5</v>
      </c>
      <c r="F305" s="91">
        <v>2</v>
      </c>
      <c r="G305" s="90">
        <v>4</v>
      </c>
      <c r="H305" s="90">
        <v>0</v>
      </c>
      <c r="I305" s="91">
        <v>1</v>
      </c>
      <c r="J305" s="93">
        <v>4</v>
      </c>
    </row>
    <row r="306" spans="1:10" ht="15" customHeight="1" x14ac:dyDescent="0.3">
      <c r="A306" s="89">
        <v>14</v>
      </c>
      <c r="B306" s="90" t="s">
        <v>95</v>
      </c>
      <c r="C306" s="156">
        <v>41415</v>
      </c>
      <c r="D306" s="90" t="s">
        <v>644</v>
      </c>
      <c r="E306" s="150">
        <v>7</v>
      </c>
      <c r="F306" s="90">
        <v>0</v>
      </c>
      <c r="G306" s="91">
        <v>4</v>
      </c>
      <c r="H306" s="90">
        <v>1</v>
      </c>
      <c r="I306" s="91">
        <v>1</v>
      </c>
      <c r="J306" s="93">
        <v>1</v>
      </c>
    </row>
    <row r="307" spans="1:10" ht="15" customHeight="1" x14ac:dyDescent="0.3">
      <c r="A307" s="89">
        <v>14</v>
      </c>
      <c r="B307" s="90" t="s">
        <v>95</v>
      </c>
      <c r="C307" s="156">
        <v>41416</v>
      </c>
      <c r="D307" s="90" t="s">
        <v>645</v>
      </c>
      <c r="E307" s="150">
        <v>5</v>
      </c>
      <c r="F307" s="90">
        <v>1</v>
      </c>
      <c r="G307" s="91">
        <v>4</v>
      </c>
      <c r="H307" s="91">
        <v>0</v>
      </c>
      <c r="I307" s="90">
        <v>3</v>
      </c>
      <c r="J307" s="93">
        <v>0</v>
      </c>
    </row>
    <row r="308" spans="1:10" ht="15" customHeight="1" x14ac:dyDescent="0.3">
      <c r="A308" s="89">
        <v>14</v>
      </c>
      <c r="B308" s="90" t="s">
        <v>95</v>
      </c>
      <c r="C308" s="156">
        <v>41417</v>
      </c>
      <c r="D308" s="90" t="s">
        <v>646</v>
      </c>
      <c r="E308" s="150">
        <v>6</v>
      </c>
      <c r="F308" s="90">
        <v>1</v>
      </c>
      <c r="G308" s="90">
        <v>1</v>
      </c>
      <c r="H308" s="90">
        <v>0</v>
      </c>
      <c r="I308" s="90">
        <v>1</v>
      </c>
      <c r="J308" s="93">
        <v>0</v>
      </c>
    </row>
    <row r="309" spans="1:10" ht="15" customHeight="1" x14ac:dyDescent="0.3">
      <c r="A309" s="89">
        <v>14</v>
      </c>
      <c r="B309" s="90" t="s">
        <v>95</v>
      </c>
      <c r="C309" s="156">
        <v>41418</v>
      </c>
      <c r="D309" s="90" t="s">
        <v>647</v>
      </c>
      <c r="E309" s="151">
        <v>16</v>
      </c>
      <c r="F309" s="90">
        <v>0</v>
      </c>
      <c r="G309" s="91">
        <v>6</v>
      </c>
      <c r="H309" s="90">
        <v>0</v>
      </c>
      <c r="I309" s="90">
        <v>7</v>
      </c>
      <c r="J309" s="93">
        <v>2</v>
      </c>
    </row>
    <row r="310" spans="1:10" ht="15" customHeight="1" x14ac:dyDescent="0.3">
      <c r="A310" s="89">
        <v>14</v>
      </c>
      <c r="B310" s="90" t="s">
        <v>95</v>
      </c>
      <c r="C310" s="156">
        <v>41419</v>
      </c>
      <c r="D310" s="90" t="s">
        <v>648</v>
      </c>
      <c r="E310" s="150">
        <v>9</v>
      </c>
      <c r="F310" s="90">
        <v>0</v>
      </c>
      <c r="G310" s="91">
        <v>6</v>
      </c>
      <c r="H310" s="90">
        <v>0</v>
      </c>
      <c r="I310" s="90">
        <v>2</v>
      </c>
      <c r="J310" s="93">
        <v>0</v>
      </c>
    </row>
    <row r="311" spans="1:10" ht="15" customHeight="1" x14ac:dyDescent="0.3">
      <c r="A311" s="89">
        <v>14</v>
      </c>
      <c r="B311" s="90" t="s">
        <v>95</v>
      </c>
      <c r="C311" s="156">
        <v>41420</v>
      </c>
      <c r="D311" s="90" t="s">
        <v>649</v>
      </c>
      <c r="E311" s="150">
        <v>4</v>
      </c>
      <c r="F311" s="90">
        <v>0</v>
      </c>
      <c r="G311" s="91">
        <v>1</v>
      </c>
      <c r="H311" s="90">
        <v>0</v>
      </c>
      <c r="I311" s="90">
        <v>0</v>
      </c>
      <c r="J311" s="93">
        <v>0</v>
      </c>
    </row>
    <row r="312" spans="1:10" ht="15" customHeight="1" x14ac:dyDescent="0.3">
      <c r="A312" s="89">
        <v>14</v>
      </c>
      <c r="B312" s="90" t="s">
        <v>95</v>
      </c>
      <c r="C312" s="156">
        <v>41421</v>
      </c>
      <c r="D312" s="90" t="s">
        <v>650</v>
      </c>
      <c r="E312" s="150">
        <v>9</v>
      </c>
      <c r="F312" s="90">
        <v>0</v>
      </c>
      <c r="G312" s="90">
        <v>3</v>
      </c>
      <c r="H312" s="90">
        <v>0</v>
      </c>
      <c r="I312" s="90">
        <v>1</v>
      </c>
      <c r="J312" s="93">
        <v>0</v>
      </c>
    </row>
    <row r="313" spans="1:10" ht="15" customHeight="1" x14ac:dyDescent="0.3">
      <c r="A313" s="89">
        <v>14</v>
      </c>
      <c r="B313" s="90" t="s">
        <v>95</v>
      </c>
      <c r="C313" s="156">
        <v>41422</v>
      </c>
      <c r="D313" s="90" t="s">
        <v>95</v>
      </c>
      <c r="E313" s="150">
        <v>41</v>
      </c>
      <c r="F313" s="90">
        <v>4</v>
      </c>
      <c r="G313" s="91">
        <v>23</v>
      </c>
      <c r="H313" s="90">
        <v>1</v>
      </c>
      <c r="I313" s="90">
        <v>12</v>
      </c>
      <c r="J313" s="93">
        <v>0</v>
      </c>
    </row>
    <row r="314" spans="1:10" ht="15" customHeight="1" x14ac:dyDescent="0.3">
      <c r="A314" s="89">
        <v>14</v>
      </c>
      <c r="B314" s="90" t="s">
        <v>95</v>
      </c>
      <c r="C314" s="156">
        <v>41423</v>
      </c>
      <c r="D314" s="90" t="s">
        <v>651</v>
      </c>
      <c r="E314" s="150">
        <v>9</v>
      </c>
      <c r="F314" s="90">
        <v>1</v>
      </c>
      <c r="G314" s="90">
        <v>2</v>
      </c>
      <c r="H314" s="90">
        <v>0</v>
      </c>
      <c r="I314" s="91">
        <v>2</v>
      </c>
      <c r="J314" s="93">
        <v>1</v>
      </c>
    </row>
    <row r="315" spans="1:10" ht="15" customHeight="1" x14ac:dyDescent="0.3">
      <c r="A315" s="89">
        <v>14</v>
      </c>
      <c r="B315" s="90" t="s">
        <v>95</v>
      </c>
      <c r="C315" s="156">
        <v>41424</v>
      </c>
      <c r="D315" s="90" t="s">
        <v>652</v>
      </c>
      <c r="E315" s="150">
        <v>4</v>
      </c>
      <c r="F315" s="90">
        <v>0</v>
      </c>
      <c r="G315" s="91">
        <v>6</v>
      </c>
      <c r="H315" s="91">
        <v>0</v>
      </c>
      <c r="I315" s="91">
        <v>2</v>
      </c>
      <c r="J315" s="92">
        <v>3</v>
      </c>
    </row>
    <row r="316" spans="1:10" ht="15" customHeight="1" x14ac:dyDescent="0.3">
      <c r="A316" s="89">
        <v>14</v>
      </c>
      <c r="B316" s="90" t="s">
        <v>95</v>
      </c>
      <c r="C316" s="156">
        <v>41425</v>
      </c>
      <c r="D316" s="90" t="s">
        <v>653</v>
      </c>
      <c r="E316" s="151">
        <v>5</v>
      </c>
      <c r="F316" s="90">
        <v>1</v>
      </c>
      <c r="G316" s="90">
        <v>4</v>
      </c>
      <c r="H316" s="90">
        <v>1</v>
      </c>
      <c r="I316" s="91">
        <v>2</v>
      </c>
      <c r="J316" s="93">
        <v>0</v>
      </c>
    </row>
    <row r="317" spans="1:10" ht="15" customHeight="1" x14ac:dyDescent="0.3">
      <c r="A317" s="89">
        <v>14</v>
      </c>
      <c r="B317" s="90" t="s">
        <v>95</v>
      </c>
      <c r="C317" s="156">
        <v>41426</v>
      </c>
      <c r="D317" s="90" t="s">
        <v>654</v>
      </c>
      <c r="E317" s="150">
        <v>9</v>
      </c>
      <c r="F317" s="90">
        <v>1</v>
      </c>
      <c r="G317" s="90">
        <v>5</v>
      </c>
      <c r="H317" s="90">
        <v>1</v>
      </c>
      <c r="I317" s="90">
        <v>4</v>
      </c>
      <c r="J317" s="93">
        <v>1</v>
      </c>
    </row>
    <row r="318" spans="1:10" ht="15" customHeight="1" x14ac:dyDescent="0.3">
      <c r="A318" s="89">
        <v>14</v>
      </c>
      <c r="B318" s="90" t="s">
        <v>95</v>
      </c>
      <c r="C318" s="156">
        <v>41427</v>
      </c>
      <c r="D318" s="90" t="s">
        <v>655</v>
      </c>
      <c r="E318" s="150">
        <v>4</v>
      </c>
      <c r="F318" s="90">
        <v>0</v>
      </c>
      <c r="G318" s="91">
        <v>0</v>
      </c>
      <c r="H318" s="91">
        <v>0</v>
      </c>
      <c r="I318" s="91">
        <v>1</v>
      </c>
      <c r="J318" s="93">
        <v>0</v>
      </c>
    </row>
    <row r="319" spans="1:10" ht="15" customHeight="1" x14ac:dyDescent="0.3">
      <c r="A319" s="89">
        <v>14</v>
      </c>
      <c r="B319" s="90" t="s">
        <v>95</v>
      </c>
      <c r="C319" s="156">
        <v>41428</v>
      </c>
      <c r="D319" s="90" t="s">
        <v>656</v>
      </c>
      <c r="E319" s="150">
        <v>3</v>
      </c>
      <c r="F319" s="90">
        <v>0</v>
      </c>
      <c r="G319" s="91">
        <v>4</v>
      </c>
      <c r="H319" s="90">
        <v>0</v>
      </c>
      <c r="I319" s="90">
        <v>1</v>
      </c>
      <c r="J319" s="93">
        <v>0</v>
      </c>
    </row>
    <row r="320" spans="1:10" ht="15" customHeight="1" x14ac:dyDescent="0.3">
      <c r="A320" s="89">
        <v>14</v>
      </c>
      <c r="B320" s="90" t="s">
        <v>95</v>
      </c>
      <c r="C320" s="156">
        <v>41429</v>
      </c>
      <c r="D320" s="90" t="s">
        <v>657</v>
      </c>
      <c r="E320" s="150">
        <v>7</v>
      </c>
      <c r="F320" s="91">
        <v>0</v>
      </c>
      <c r="G320" s="91">
        <v>1</v>
      </c>
      <c r="H320" s="90">
        <v>0</v>
      </c>
      <c r="I320" s="90">
        <v>2</v>
      </c>
      <c r="J320" s="93">
        <v>1</v>
      </c>
    </row>
    <row r="321" spans="1:10" ht="15" customHeight="1" x14ac:dyDescent="0.3">
      <c r="A321" s="89">
        <v>14</v>
      </c>
      <c r="B321" s="90" t="s">
        <v>95</v>
      </c>
      <c r="C321" s="156">
        <v>41430</v>
      </c>
      <c r="D321" s="90" t="s">
        <v>658</v>
      </c>
      <c r="E321" s="150">
        <v>6</v>
      </c>
      <c r="F321" s="90">
        <v>0</v>
      </c>
      <c r="G321" s="90">
        <v>7</v>
      </c>
      <c r="H321" s="90">
        <v>0</v>
      </c>
      <c r="I321" s="90">
        <v>1</v>
      </c>
      <c r="J321" s="93">
        <v>0</v>
      </c>
    </row>
    <row r="322" spans="1:10" ht="15" customHeight="1" x14ac:dyDescent="0.3">
      <c r="A322" s="89">
        <v>15</v>
      </c>
      <c r="B322" s="90" t="s">
        <v>96</v>
      </c>
      <c r="C322" s="156">
        <v>41501</v>
      </c>
      <c r="D322" s="90" t="s">
        <v>659</v>
      </c>
      <c r="E322" s="150">
        <v>16</v>
      </c>
      <c r="F322" s="90">
        <v>0</v>
      </c>
      <c r="G322" s="90">
        <v>10</v>
      </c>
      <c r="H322" s="90">
        <v>0</v>
      </c>
      <c r="I322" s="90">
        <v>4</v>
      </c>
      <c r="J322" s="93">
        <v>2</v>
      </c>
    </row>
    <row r="323" spans="1:10" ht="15" customHeight="1" x14ac:dyDescent="0.3">
      <c r="A323" s="89">
        <v>15</v>
      </c>
      <c r="B323" s="90" t="s">
        <v>96</v>
      </c>
      <c r="C323" s="156">
        <v>41502</v>
      </c>
      <c r="D323" s="90" t="s">
        <v>660</v>
      </c>
      <c r="E323" s="150">
        <v>5</v>
      </c>
      <c r="F323" s="90">
        <v>0</v>
      </c>
      <c r="G323" s="91">
        <v>7</v>
      </c>
      <c r="H323" s="90">
        <v>0</v>
      </c>
      <c r="I323" s="90">
        <v>1</v>
      </c>
      <c r="J323" s="93">
        <v>3</v>
      </c>
    </row>
    <row r="324" spans="1:10" ht="15" customHeight="1" x14ac:dyDescent="0.3">
      <c r="A324" s="89">
        <v>15</v>
      </c>
      <c r="B324" s="90" t="s">
        <v>96</v>
      </c>
      <c r="C324" s="156">
        <v>41503</v>
      </c>
      <c r="D324" s="90" t="s">
        <v>661</v>
      </c>
      <c r="E324" s="151">
        <v>21</v>
      </c>
      <c r="F324" s="90">
        <v>1</v>
      </c>
      <c r="G324" s="91">
        <v>30</v>
      </c>
      <c r="H324" s="90">
        <v>1</v>
      </c>
      <c r="I324" s="91">
        <v>9</v>
      </c>
      <c r="J324" s="93">
        <v>4</v>
      </c>
    </row>
    <row r="325" spans="1:10" ht="15" customHeight="1" x14ac:dyDescent="0.3">
      <c r="A325" s="89">
        <v>15</v>
      </c>
      <c r="B325" s="90" t="s">
        <v>96</v>
      </c>
      <c r="C325" s="156">
        <v>41504</v>
      </c>
      <c r="D325" s="90" t="s">
        <v>662</v>
      </c>
      <c r="E325" s="150">
        <v>19</v>
      </c>
      <c r="F325" s="90">
        <v>1</v>
      </c>
      <c r="G325" s="91">
        <v>23</v>
      </c>
      <c r="H325" s="90">
        <v>0</v>
      </c>
      <c r="I325" s="90">
        <v>6</v>
      </c>
      <c r="J325" s="93">
        <v>3</v>
      </c>
    </row>
    <row r="326" spans="1:10" ht="15" customHeight="1" x14ac:dyDescent="0.3">
      <c r="A326" s="89">
        <v>15</v>
      </c>
      <c r="B326" s="90" t="s">
        <v>96</v>
      </c>
      <c r="C326" s="156">
        <v>41505</v>
      </c>
      <c r="D326" s="90" t="s">
        <v>663</v>
      </c>
      <c r="E326" s="150">
        <v>8</v>
      </c>
      <c r="F326" s="90">
        <v>0</v>
      </c>
      <c r="G326" s="90">
        <v>3</v>
      </c>
      <c r="H326" s="91">
        <v>1</v>
      </c>
      <c r="I326" s="90">
        <v>0</v>
      </c>
      <c r="J326" s="93">
        <v>0</v>
      </c>
    </row>
    <row r="327" spans="1:10" ht="15" customHeight="1" x14ac:dyDescent="0.3">
      <c r="A327" s="89">
        <v>15</v>
      </c>
      <c r="B327" s="90" t="s">
        <v>96</v>
      </c>
      <c r="C327" s="156">
        <v>41506</v>
      </c>
      <c r="D327" s="90" t="s">
        <v>664</v>
      </c>
      <c r="E327" s="150">
        <v>25</v>
      </c>
      <c r="F327" s="90">
        <v>1</v>
      </c>
      <c r="G327" s="91">
        <v>15</v>
      </c>
      <c r="H327" s="90">
        <v>2</v>
      </c>
      <c r="I327" s="90">
        <v>1</v>
      </c>
      <c r="J327" s="93">
        <v>0</v>
      </c>
    </row>
    <row r="328" spans="1:10" ht="15" customHeight="1" x14ac:dyDescent="0.3">
      <c r="A328" s="89">
        <v>15</v>
      </c>
      <c r="B328" s="90" t="s">
        <v>96</v>
      </c>
      <c r="C328" s="156">
        <v>41507</v>
      </c>
      <c r="D328" s="90" t="s">
        <v>665</v>
      </c>
      <c r="E328" s="150">
        <v>12</v>
      </c>
      <c r="F328" s="90">
        <v>1</v>
      </c>
      <c r="G328" s="91">
        <v>4</v>
      </c>
      <c r="H328" s="90">
        <v>0</v>
      </c>
      <c r="I328" s="90">
        <v>4</v>
      </c>
      <c r="J328" s="93">
        <v>2</v>
      </c>
    </row>
    <row r="329" spans="1:10" ht="15" customHeight="1" x14ac:dyDescent="0.3">
      <c r="A329" s="89">
        <v>15</v>
      </c>
      <c r="B329" s="90" t="s">
        <v>96</v>
      </c>
      <c r="C329" s="156">
        <v>41508</v>
      </c>
      <c r="D329" s="90" t="s">
        <v>666</v>
      </c>
      <c r="E329" s="150">
        <v>2</v>
      </c>
      <c r="F329" s="90">
        <v>0</v>
      </c>
      <c r="G329" s="90">
        <v>2</v>
      </c>
      <c r="H329" s="90">
        <v>0</v>
      </c>
      <c r="I329" s="90">
        <v>0</v>
      </c>
      <c r="J329" s="93">
        <v>0</v>
      </c>
    </row>
    <row r="330" spans="1:10" ht="15" customHeight="1" x14ac:dyDescent="0.3">
      <c r="A330" s="89">
        <v>15</v>
      </c>
      <c r="B330" s="90" t="s">
        <v>96</v>
      </c>
      <c r="C330" s="156">
        <v>41509</v>
      </c>
      <c r="D330" s="90" t="s">
        <v>667</v>
      </c>
      <c r="E330" s="150">
        <v>6</v>
      </c>
      <c r="F330" s="90">
        <v>1</v>
      </c>
      <c r="G330" s="90">
        <v>1</v>
      </c>
      <c r="H330" s="90">
        <v>0</v>
      </c>
      <c r="I330" s="90">
        <v>1</v>
      </c>
      <c r="J330" s="93">
        <v>0</v>
      </c>
    </row>
    <row r="331" spans="1:10" ht="15" customHeight="1" x14ac:dyDescent="0.3">
      <c r="A331" s="89">
        <v>15</v>
      </c>
      <c r="B331" s="90" t="s">
        <v>96</v>
      </c>
      <c r="C331" s="156">
        <v>41510</v>
      </c>
      <c r="D331" s="90" t="s">
        <v>668</v>
      </c>
      <c r="E331" s="150">
        <v>5</v>
      </c>
      <c r="F331" s="90">
        <v>0</v>
      </c>
      <c r="G331" s="91">
        <v>4</v>
      </c>
      <c r="H331" s="90">
        <v>0</v>
      </c>
      <c r="I331" s="90">
        <v>1</v>
      </c>
      <c r="J331" s="93">
        <v>0</v>
      </c>
    </row>
    <row r="332" spans="1:10" ht="15" customHeight="1" x14ac:dyDescent="0.3">
      <c r="A332" s="89">
        <v>15</v>
      </c>
      <c r="B332" s="90" t="s">
        <v>96</v>
      </c>
      <c r="C332" s="156">
        <v>41511</v>
      </c>
      <c r="D332" s="90" t="s">
        <v>669</v>
      </c>
      <c r="E332" s="150">
        <v>8</v>
      </c>
      <c r="F332" s="90">
        <v>0</v>
      </c>
      <c r="G332" s="91">
        <v>5</v>
      </c>
      <c r="H332" s="90">
        <v>0</v>
      </c>
      <c r="I332" s="91">
        <v>2</v>
      </c>
      <c r="J332" s="93">
        <v>2</v>
      </c>
    </row>
    <row r="333" spans="1:10" ht="15" customHeight="1" x14ac:dyDescent="0.3">
      <c r="A333" s="89">
        <v>15</v>
      </c>
      <c r="B333" s="90" t="s">
        <v>96</v>
      </c>
      <c r="C333" s="156">
        <v>41512</v>
      </c>
      <c r="D333" s="90" t="s">
        <v>670</v>
      </c>
      <c r="E333" s="150">
        <v>4</v>
      </c>
      <c r="F333" s="91">
        <v>1</v>
      </c>
      <c r="G333" s="91">
        <v>3</v>
      </c>
      <c r="H333" s="91">
        <v>0</v>
      </c>
      <c r="I333" s="91">
        <v>1</v>
      </c>
      <c r="J333" s="92">
        <v>2</v>
      </c>
    </row>
    <row r="334" spans="1:10" ht="15" customHeight="1" x14ac:dyDescent="0.3">
      <c r="A334" s="89">
        <v>15</v>
      </c>
      <c r="B334" s="90" t="s">
        <v>96</v>
      </c>
      <c r="C334" s="156">
        <v>41513</v>
      </c>
      <c r="D334" s="90" t="s">
        <v>671</v>
      </c>
      <c r="E334" s="151">
        <v>7</v>
      </c>
      <c r="F334" s="91">
        <v>2</v>
      </c>
      <c r="G334" s="90">
        <v>3</v>
      </c>
      <c r="H334" s="91">
        <v>0</v>
      </c>
      <c r="I334" s="90">
        <v>0</v>
      </c>
      <c r="J334" s="93">
        <v>0</v>
      </c>
    </row>
    <row r="335" spans="1:10" ht="15" customHeight="1" x14ac:dyDescent="0.3">
      <c r="A335" s="89">
        <v>15</v>
      </c>
      <c r="B335" s="90" t="s">
        <v>96</v>
      </c>
      <c r="C335" s="156">
        <v>41514</v>
      </c>
      <c r="D335" s="90" t="s">
        <v>672</v>
      </c>
      <c r="E335" s="150">
        <v>21</v>
      </c>
      <c r="F335" s="90">
        <v>1</v>
      </c>
      <c r="G335" s="90">
        <v>14</v>
      </c>
      <c r="H335" s="90">
        <v>4</v>
      </c>
      <c r="I335" s="90">
        <v>2</v>
      </c>
      <c r="J335" s="93">
        <v>0</v>
      </c>
    </row>
    <row r="336" spans="1:10" ht="15" customHeight="1" x14ac:dyDescent="0.3">
      <c r="A336" s="89">
        <v>15</v>
      </c>
      <c r="B336" s="90" t="s">
        <v>96</v>
      </c>
      <c r="C336" s="156">
        <v>41515</v>
      </c>
      <c r="D336" s="90" t="s">
        <v>673</v>
      </c>
      <c r="E336" s="150">
        <v>12</v>
      </c>
      <c r="F336" s="90">
        <v>0</v>
      </c>
      <c r="G336" s="90">
        <v>6</v>
      </c>
      <c r="H336" s="90">
        <v>0</v>
      </c>
      <c r="I336" s="90">
        <v>3</v>
      </c>
      <c r="J336" s="93">
        <v>1</v>
      </c>
    </row>
    <row r="337" spans="1:10" ht="15" customHeight="1" x14ac:dyDescent="0.3">
      <c r="A337" s="89">
        <v>15</v>
      </c>
      <c r="B337" s="90" t="s">
        <v>96</v>
      </c>
      <c r="C337" s="156">
        <v>41516</v>
      </c>
      <c r="D337" s="90" t="s">
        <v>674</v>
      </c>
      <c r="E337" s="150">
        <v>50</v>
      </c>
      <c r="F337" s="90">
        <v>3</v>
      </c>
      <c r="G337" s="91">
        <v>32</v>
      </c>
      <c r="H337" s="90">
        <v>0</v>
      </c>
      <c r="I337" s="90">
        <v>7</v>
      </c>
      <c r="J337" s="93">
        <v>4</v>
      </c>
    </row>
    <row r="338" spans="1:10" ht="15" customHeight="1" x14ac:dyDescent="0.3">
      <c r="A338" s="89">
        <v>15</v>
      </c>
      <c r="B338" s="90" t="s">
        <v>96</v>
      </c>
      <c r="C338" s="156">
        <v>41517</v>
      </c>
      <c r="D338" s="90" t="s">
        <v>675</v>
      </c>
      <c r="E338" s="151">
        <v>18</v>
      </c>
      <c r="F338" s="90">
        <v>1</v>
      </c>
      <c r="G338" s="90">
        <v>3</v>
      </c>
      <c r="H338" s="90">
        <v>1</v>
      </c>
      <c r="I338" s="90">
        <v>3</v>
      </c>
      <c r="J338" s="92">
        <v>2</v>
      </c>
    </row>
    <row r="339" spans="1:10" ht="15" customHeight="1" x14ac:dyDescent="0.3">
      <c r="A339" s="89">
        <v>15</v>
      </c>
      <c r="B339" s="90" t="s">
        <v>96</v>
      </c>
      <c r="C339" s="156">
        <v>41518</v>
      </c>
      <c r="D339" s="90" t="s">
        <v>676</v>
      </c>
      <c r="E339" s="150">
        <v>9</v>
      </c>
      <c r="F339" s="90">
        <v>0</v>
      </c>
      <c r="G339" s="90">
        <v>6</v>
      </c>
      <c r="H339" s="90">
        <v>0</v>
      </c>
      <c r="I339" s="90">
        <v>2</v>
      </c>
      <c r="J339" s="93">
        <v>3</v>
      </c>
    </row>
    <row r="340" spans="1:10" ht="15" customHeight="1" x14ac:dyDescent="0.3">
      <c r="A340" s="89">
        <v>15</v>
      </c>
      <c r="B340" s="90" t="s">
        <v>96</v>
      </c>
      <c r="C340" s="156">
        <v>41521</v>
      </c>
      <c r="D340" s="90" t="s">
        <v>677</v>
      </c>
      <c r="E340" s="150">
        <v>16</v>
      </c>
      <c r="F340" s="90">
        <v>0</v>
      </c>
      <c r="G340" s="91">
        <v>16</v>
      </c>
      <c r="H340" s="90">
        <v>0</v>
      </c>
      <c r="I340" s="91">
        <v>1</v>
      </c>
      <c r="J340" s="93">
        <v>1</v>
      </c>
    </row>
    <row r="341" spans="1:10" ht="15" customHeight="1" x14ac:dyDescent="0.3">
      <c r="A341" s="89">
        <v>15</v>
      </c>
      <c r="B341" s="90" t="s">
        <v>96</v>
      </c>
      <c r="C341" s="156">
        <v>41522</v>
      </c>
      <c r="D341" s="90" t="s">
        <v>678</v>
      </c>
      <c r="E341" s="150">
        <v>17</v>
      </c>
      <c r="F341" s="90">
        <v>1</v>
      </c>
      <c r="G341" s="91">
        <v>12</v>
      </c>
      <c r="H341" s="90">
        <v>2</v>
      </c>
      <c r="I341" s="90">
        <v>2</v>
      </c>
      <c r="J341" s="93">
        <v>0</v>
      </c>
    </row>
    <row r="342" spans="1:10" ht="15" customHeight="1" x14ac:dyDescent="0.3">
      <c r="A342" s="89">
        <v>16</v>
      </c>
      <c r="B342" s="90" t="s">
        <v>97</v>
      </c>
      <c r="C342" s="156">
        <v>41601</v>
      </c>
      <c r="D342" s="90" t="s">
        <v>679</v>
      </c>
      <c r="E342" s="150">
        <v>9</v>
      </c>
      <c r="F342" s="90">
        <v>0</v>
      </c>
      <c r="G342" s="91">
        <v>15</v>
      </c>
      <c r="H342" s="90">
        <v>0</v>
      </c>
      <c r="I342" s="90">
        <v>2</v>
      </c>
      <c r="J342" s="92">
        <v>0</v>
      </c>
    </row>
    <row r="343" spans="1:10" ht="15" customHeight="1" x14ac:dyDescent="0.3">
      <c r="A343" s="89">
        <v>16</v>
      </c>
      <c r="B343" s="90" t="s">
        <v>97</v>
      </c>
      <c r="C343" s="156">
        <v>41602</v>
      </c>
      <c r="D343" s="90" t="s">
        <v>680</v>
      </c>
      <c r="E343" s="151">
        <v>18</v>
      </c>
      <c r="F343" s="90">
        <v>0</v>
      </c>
      <c r="G343" s="90">
        <v>7</v>
      </c>
      <c r="H343" s="90">
        <v>1</v>
      </c>
      <c r="I343" s="90">
        <v>3</v>
      </c>
      <c r="J343" s="92">
        <v>0</v>
      </c>
    </row>
    <row r="344" spans="1:10" ht="15" customHeight="1" x14ac:dyDescent="0.3">
      <c r="A344" s="89">
        <v>16</v>
      </c>
      <c r="B344" s="90" t="s">
        <v>97</v>
      </c>
      <c r="C344" s="156">
        <v>41603</v>
      </c>
      <c r="D344" s="90" t="s">
        <v>681</v>
      </c>
      <c r="E344" s="150">
        <v>17</v>
      </c>
      <c r="F344" s="90">
        <v>3</v>
      </c>
      <c r="G344" s="90">
        <v>21</v>
      </c>
      <c r="H344" s="90">
        <v>0</v>
      </c>
      <c r="I344" s="90">
        <v>3</v>
      </c>
      <c r="J344" s="93">
        <v>1</v>
      </c>
    </row>
    <row r="345" spans="1:10" ht="15" customHeight="1" x14ac:dyDescent="0.3">
      <c r="A345" s="89">
        <v>16</v>
      </c>
      <c r="B345" s="90" t="s">
        <v>97</v>
      </c>
      <c r="C345" s="156">
        <v>41604</v>
      </c>
      <c r="D345" s="90" t="s">
        <v>682</v>
      </c>
      <c r="E345" s="151">
        <v>7</v>
      </c>
      <c r="F345" s="90">
        <v>0</v>
      </c>
      <c r="G345" s="91">
        <v>6</v>
      </c>
      <c r="H345" s="90">
        <v>0</v>
      </c>
      <c r="I345" s="90">
        <v>1</v>
      </c>
      <c r="J345" s="93">
        <v>1</v>
      </c>
    </row>
    <row r="346" spans="1:10" ht="15" customHeight="1" x14ac:dyDescent="0.3">
      <c r="A346" s="89">
        <v>16</v>
      </c>
      <c r="B346" s="90" t="s">
        <v>97</v>
      </c>
      <c r="C346" s="156">
        <v>41605</v>
      </c>
      <c r="D346" s="90" t="s">
        <v>683</v>
      </c>
      <c r="E346" s="151">
        <v>33</v>
      </c>
      <c r="F346" s="91">
        <v>2</v>
      </c>
      <c r="G346" s="91">
        <v>31</v>
      </c>
      <c r="H346" s="90">
        <v>2</v>
      </c>
      <c r="I346" s="91">
        <v>7</v>
      </c>
      <c r="J346" s="93">
        <v>4</v>
      </c>
    </row>
    <row r="347" spans="1:10" ht="15" customHeight="1" x14ac:dyDescent="0.3">
      <c r="A347" s="89">
        <v>16</v>
      </c>
      <c r="B347" s="90" t="s">
        <v>97</v>
      </c>
      <c r="C347" s="156">
        <v>41606</v>
      </c>
      <c r="D347" s="90" t="s">
        <v>684</v>
      </c>
      <c r="E347" s="150">
        <v>17</v>
      </c>
      <c r="F347" s="90">
        <v>3</v>
      </c>
      <c r="G347" s="91">
        <v>13</v>
      </c>
      <c r="H347" s="90">
        <v>0</v>
      </c>
      <c r="I347" s="91">
        <v>5</v>
      </c>
      <c r="J347" s="93">
        <v>3</v>
      </c>
    </row>
    <row r="348" spans="1:10" ht="15" customHeight="1" x14ac:dyDescent="0.3">
      <c r="A348" s="89">
        <v>16</v>
      </c>
      <c r="B348" s="90" t="s">
        <v>97</v>
      </c>
      <c r="C348" s="156">
        <v>41607</v>
      </c>
      <c r="D348" s="90" t="s">
        <v>685</v>
      </c>
      <c r="E348" s="150">
        <v>33</v>
      </c>
      <c r="F348" s="91">
        <v>1</v>
      </c>
      <c r="G348" s="90">
        <v>18</v>
      </c>
      <c r="H348" s="90">
        <v>1</v>
      </c>
      <c r="I348" s="90">
        <v>12</v>
      </c>
      <c r="J348" s="93">
        <v>0</v>
      </c>
    </row>
    <row r="349" spans="1:10" ht="15" customHeight="1" x14ac:dyDescent="0.3">
      <c r="A349" s="89">
        <v>16</v>
      </c>
      <c r="B349" s="90" t="s">
        <v>97</v>
      </c>
      <c r="C349" s="156">
        <v>41608</v>
      </c>
      <c r="D349" s="90" t="s">
        <v>686</v>
      </c>
      <c r="E349" s="150">
        <v>7</v>
      </c>
      <c r="F349" s="90">
        <v>0</v>
      </c>
      <c r="G349" s="91">
        <v>4</v>
      </c>
      <c r="H349" s="90">
        <v>0</v>
      </c>
      <c r="I349" s="91">
        <v>1</v>
      </c>
      <c r="J349" s="93">
        <v>0</v>
      </c>
    </row>
    <row r="350" spans="1:10" ht="15" customHeight="1" x14ac:dyDescent="0.3">
      <c r="A350" s="89">
        <v>16</v>
      </c>
      <c r="B350" s="90" t="s">
        <v>97</v>
      </c>
      <c r="C350" s="156">
        <v>41609</v>
      </c>
      <c r="D350" s="90" t="s">
        <v>687</v>
      </c>
      <c r="E350" s="150">
        <v>25</v>
      </c>
      <c r="F350" s="91">
        <v>1</v>
      </c>
      <c r="G350" s="91">
        <v>33</v>
      </c>
      <c r="H350" s="90">
        <v>1</v>
      </c>
      <c r="I350" s="90">
        <v>7</v>
      </c>
      <c r="J350" s="93">
        <v>1</v>
      </c>
    </row>
    <row r="351" spans="1:10" ht="15" customHeight="1" x14ac:dyDescent="0.3">
      <c r="A351" s="89">
        <v>16</v>
      </c>
      <c r="B351" s="90" t="s">
        <v>97</v>
      </c>
      <c r="C351" s="156">
        <v>41610</v>
      </c>
      <c r="D351" s="90" t="s">
        <v>688</v>
      </c>
      <c r="E351" s="150">
        <v>6</v>
      </c>
      <c r="F351" s="91">
        <v>0</v>
      </c>
      <c r="G351" s="91">
        <v>6</v>
      </c>
      <c r="H351" s="90">
        <v>0</v>
      </c>
      <c r="I351" s="91">
        <v>1</v>
      </c>
      <c r="J351" s="93">
        <v>0</v>
      </c>
    </row>
    <row r="352" spans="1:10" ht="15" customHeight="1" x14ac:dyDescent="0.3">
      <c r="A352" s="89">
        <v>16</v>
      </c>
      <c r="B352" s="90" t="s">
        <v>97</v>
      </c>
      <c r="C352" s="156">
        <v>41611</v>
      </c>
      <c r="D352" s="90" t="s">
        <v>689</v>
      </c>
      <c r="E352" s="150">
        <v>9</v>
      </c>
      <c r="F352" s="90">
        <v>2</v>
      </c>
      <c r="G352" s="90">
        <v>5</v>
      </c>
      <c r="H352" s="90">
        <v>0</v>
      </c>
      <c r="I352" s="90">
        <v>1</v>
      </c>
      <c r="J352" s="93">
        <v>6</v>
      </c>
    </row>
    <row r="353" spans="1:10" ht="15" customHeight="1" x14ac:dyDescent="0.3">
      <c r="A353" s="89">
        <v>16</v>
      </c>
      <c r="B353" s="90" t="s">
        <v>97</v>
      </c>
      <c r="C353" s="156">
        <v>41612</v>
      </c>
      <c r="D353" s="90" t="s">
        <v>690</v>
      </c>
      <c r="E353" s="150">
        <v>11</v>
      </c>
      <c r="F353" s="90">
        <v>2</v>
      </c>
      <c r="G353" s="91">
        <v>3</v>
      </c>
      <c r="H353" s="90">
        <v>0</v>
      </c>
      <c r="I353" s="90">
        <v>0</v>
      </c>
      <c r="J353" s="93">
        <v>1</v>
      </c>
    </row>
    <row r="354" spans="1:10" ht="15" customHeight="1" x14ac:dyDescent="0.3">
      <c r="A354" s="89">
        <v>16</v>
      </c>
      <c r="B354" s="90" t="s">
        <v>97</v>
      </c>
      <c r="C354" s="156">
        <v>41613</v>
      </c>
      <c r="D354" s="90" t="s">
        <v>691</v>
      </c>
      <c r="E354" s="150">
        <v>12</v>
      </c>
      <c r="F354" s="90">
        <v>0</v>
      </c>
      <c r="G354" s="90">
        <v>8</v>
      </c>
      <c r="H354" s="90">
        <v>1</v>
      </c>
      <c r="I354" s="90">
        <v>5</v>
      </c>
      <c r="J354" s="93">
        <v>0</v>
      </c>
    </row>
    <row r="355" spans="1:10" ht="15" customHeight="1" x14ac:dyDescent="0.3">
      <c r="A355" s="89">
        <v>16</v>
      </c>
      <c r="B355" s="90" t="s">
        <v>97</v>
      </c>
      <c r="C355" s="156">
        <v>41614</v>
      </c>
      <c r="D355" s="90" t="s">
        <v>692</v>
      </c>
      <c r="E355" s="150">
        <v>13</v>
      </c>
      <c r="F355" s="90">
        <v>0</v>
      </c>
      <c r="G355" s="91">
        <v>4</v>
      </c>
      <c r="H355" s="90">
        <v>0</v>
      </c>
      <c r="I355" s="90">
        <v>0</v>
      </c>
      <c r="J355" s="93">
        <v>6</v>
      </c>
    </row>
    <row r="356" spans="1:10" ht="15" customHeight="1" x14ac:dyDescent="0.3">
      <c r="A356" s="89">
        <v>16</v>
      </c>
      <c r="B356" s="90" t="s">
        <v>97</v>
      </c>
      <c r="C356" s="156">
        <v>41615</v>
      </c>
      <c r="D356" s="90" t="s">
        <v>693</v>
      </c>
      <c r="E356" s="150">
        <v>13</v>
      </c>
      <c r="F356" s="90">
        <v>0</v>
      </c>
      <c r="G356" s="91">
        <v>6</v>
      </c>
      <c r="H356" s="90">
        <v>0</v>
      </c>
      <c r="I356" s="90">
        <v>2</v>
      </c>
      <c r="J356" s="93">
        <v>3</v>
      </c>
    </row>
    <row r="357" spans="1:10" ht="15" customHeight="1" x14ac:dyDescent="0.3">
      <c r="A357" s="89">
        <v>16</v>
      </c>
      <c r="B357" s="90" t="s">
        <v>97</v>
      </c>
      <c r="C357" s="156">
        <v>41616</v>
      </c>
      <c r="D357" s="90" t="s">
        <v>694</v>
      </c>
      <c r="E357" s="151">
        <v>0</v>
      </c>
      <c r="F357" s="90">
        <v>0</v>
      </c>
      <c r="G357" s="91">
        <v>1</v>
      </c>
      <c r="H357" s="91">
        <v>0</v>
      </c>
      <c r="I357" s="90">
        <v>1</v>
      </c>
      <c r="J357" s="93">
        <v>0</v>
      </c>
    </row>
    <row r="358" spans="1:10" ht="15" customHeight="1" x14ac:dyDescent="0.3">
      <c r="A358" s="89">
        <v>16</v>
      </c>
      <c r="B358" s="90" t="s">
        <v>97</v>
      </c>
      <c r="C358" s="156">
        <v>41617</v>
      </c>
      <c r="D358" s="90" t="s">
        <v>695</v>
      </c>
      <c r="E358" s="151">
        <v>42</v>
      </c>
      <c r="F358" s="90">
        <v>2</v>
      </c>
      <c r="G358" s="90">
        <v>27</v>
      </c>
      <c r="H358" s="90">
        <v>11</v>
      </c>
      <c r="I358" s="90">
        <v>12</v>
      </c>
      <c r="J358" s="92">
        <v>2</v>
      </c>
    </row>
    <row r="359" spans="1:10" ht="15" customHeight="1" x14ac:dyDescent="0.3">
      <c r="A359" s="89">
        <v>16</v>
      </c>
      <c r="B359" s="90" t="s">
        <v>97</v>
      </c>
      <c r="C359" s="156">
        <v>41618</v>
      </c>
      <c r="D359" s="90" t="s">
        <v>696</v>
      </c>
      <c r="E359" s="150">
        <v>15</v>
      </c>
      <c r="F359" s="90">
        <v>0</v>
      </c>
      <c r="G359" s="90">
        <v>11</v>
      </c>
      <c r="H359" s="90">
        <v>1</v>
      </c>
      <c r="I359" s="90">
        <v>4</v>
      </c>
      <c r="J359" s="93">
        <v>0</v>
      </c>
    </row>
    <row r="360" spans="1:10" ht="15" customHeight="1" x14ac:dyDescent="0.3">
      <c r="A360" s="89">
        <v>16</v>
      </c>
      <c r="B360" s="90" t="s">
        <v>97</v>
      </c>
      <c r="C360" s="156">
        <v>41619</v>
      </c>
      <c r="D360" s="90" t="s">
        <v>697</v>
      </c>
      <c r="E360" s="151">
        <v>7</v>
      </c>
      <c r="F360" s="90">
        <v>0</v>
      </c>
      <c r="G360" s="91">
        <v>2</v>
      </c>
      <c r="H360" s="90">
        <v>0</v>
      </c>
      <c r="I360" s="90">
        <v>2</v>
      </c>
      <c r="J360" s="93">
        <v>0</v>
      </c>
    </row>
    <row r="361" spans="1:10" ht="15" customHeight="1" x14ac:dyDescent="0.3">
      <c r="A361" s="89">
        <v>16</v>
      </c>
      <c r="B361" s="90" t="s">
        <v>97</v>
      </c>
      <c r="C361" s="156">
        <v>41620</v>
      </c>
      <c r="D361" s="90" t="s">
        <v>698</v>
      </c>
      <c r="E361" s="150">
        <v>5</v>
      </c>
      <c r="F361" s="90">
        <v>0</v>
      </c>
      <c r="G361" s="91">
        <v>2</v>
      </c>
      <c r="H361" s="90">
        <v>0</v>
      </c>
      <c r="I361" s="90">
        <v>1</v>
      </c>
      <c r="J361" s="92">
        <v>2</v>
      </c>
    </row>
    <row r="362" spans="1:10" ht="15" customHeight="1" x14ac:dyDescent="0.3">
      <c r="A362" s="89">
        <v>16</v>
      </c>
      <c r="B362" s="90" t="s">
        <v>97</v>
      </c>
      <c r="C362" s="156">
        <v>41621</v>
      </c>
      <c r="D362" s="90" t="s">
        <v>699</v>
      </c>
      <c r="E362" s="150">
        <v>0</v>
      </c>
      <c r="F362" s="90">
        <v>0</v>
      </c>
      <c r="G362" s="90">
        <v>3</v>
      </c>
      <c r="H362" s="90">
        <v>0</v>
      </c>
      <c r="I362" s="91">
        <v>3</v>
      </c>
      <c r="J362" s="93">
        <v>3</v>
      </c>
    </row>
    <row r="363" spans="1:10" ht="15" customHeight="1" x14ac:dyDescent="0.3">
      <c r="A363" s="89">
        <v>16</v>
      </c>
      <c r="B363" s="90" t="s">
        <v>97</v>
      </c>
      <c r="C363" s="156">
        <v>41622</v>
      </c>
      <c r="D363" s="90" t="s">
        <v>700</v>
      </c>
      <c r="E363" s="150">
        <v>9</v>
      </c>
      <c r="F363" s="91">
        <v>0</v>
      </c>
      <c r="G363" s="91">
        <v>2</v>
      </c>
      <c r="H363" s="90">
        <v>0</v>
      </c>
      <c r="I363" s="90">
        <v>0</v>
      </c>
      <c r="J363" s="93">
        <v>0</v>
      </c>
    </row>
    <row r="364" spans="1:10" ht="15" customHeight="1" x14ac:dyDescent="0.3">
      <c r="A364" s="89">
        <v>16</v>
      </c>
      <c r="B364" s="90" t="s">
        <v>97</v>
      </c>
      <c r="C364" s="156">
        <v>41623</v>
      </c>
      <c r="D364" s="90" t="s">
        <v>701</v>
      </c>
      <c r="E364" s="150">
        <v>4</v>
      </c>
      <c r="F364" s="90">
        <v>0</v>
      </c>
      <c r="G364" s="91">
        <v>4</v>
      </c>
      <c r="H364" s="90">
        <v>0</v>
      </c>
      <c r="I364" s="90">
        <v>0</v>
      </c>
      <c r="J364" s="93">
        <v>0</v>
      </c>
    </row>
    <row r="365" spans="1:10" ht="15" customHeight="1" x14ac:dyDescent="0.3">
      <c r="A365" s="89">
        <v>16</v>
      </c>
      <c r="B365" s="90" t="s">
        <v>97</v>
      </c>
      <c r="C365" s="156">
        <v>41624</v>
      </c>
      <c r="D365" s="90" t="s">
        <v>702</v>
      </c>
      <c r="E365" s="150">
        <v>22</v>
      </c>
      <c r="F365" s="90">
        <v>2</v>
      </c>
      <c r="G365" s="90">
        <v>16</v>
      </c>
      <c r="H365" s="90">
        <v>0</v>
      </c>
      <c r="I365" s="91">
        <v>4</v>
      </c>
      <c r="J365" s="93">
        <v>1</v>
      </c>
    </row>
    <row r="366" spans="1:10" ht="15" customHeight="1" x14ac:dyDescent="0.3">
      <c r="A366" s="89">
        <v>16</v>
      </c>
      <c r="B366" s="90" t="s">
        <v>97</v>
      </c>
      <c r="C366" s="156">
        <v>41626</v>
      </c>
      <c r="D366" s="90" t="s">
        <v>703</v>
      </c>
      <c r="E366" s="150">
        <v>18</v>
      </c>
      <c r="F366" s="90">
        <v>1</v>
      </c>
      <c r="G366" s="91">
        <v>12</v>
      </c>
      <c r="H366" s="90">
        <v>3</v>
      </c>
      <c r="I366" s="90">
        <v>4</v>
      </c>
      <c r="J366" s="93">
        <v>1</v>
      </c>
    </row>
    <row r="367" spans="1:10" ht="15" customHeight="1" x14ac:dyDescent="0.3">
      <c r="A367" s="89">
        <v>16</v>
      </c>
      <c r="B367" s="90" t="s">
        <v>97</v>
      </c>
      <c r="C367" s="156">
        <v>41627</v>
      </c>
      <c r="D367" s="90" t="s">
        <v>704</v>
      </c>
      <c r="E367" s="150">
        <v>9</v>
      </c>
      <c r="F367" s="90">
        <v>0</v>
      </c>
      <c r="G367" s="90">
        <v>7</v>
      </c>
      <c r="H367" s="90">
        <v>0</v>
      </c>
      <c r="I367" s="91">
        <v>3</v>
      </c>
      <c r="J367" s="93">
        <v>2</v>
      </c>
    </row>
    <row r="368" spans="1:10" ht="15" customHeight="1" x14ac:dyDescent="0.3">
      <c r="A368" s="89">
        <v>16</v>
      </c>
      <c r="B368" s="90" t="s">
        <v>97</v>
      </c>
      <c r="C368" s="156">
        <v>41628</v>
      </c>
      <c r="D368" s="90" t="s">
        <v>705</v>
      </c>
      <c r="E368" s="151">
        <v>10</v>
      </c>
      <c r="F368" s="90">
        <v>1</v>
      </c>
      <c r="G368" s="91">
        <v>8</v>
      </c>
      <c r="H368" s="90">
        <v>0</v>
      </c>
      <c r="I368" s="91">
        <v>4</v>
      </c>
      <c r="J368" s="93">
        <v>0</v>
      </c>
    </row>
    <row r="369" spans="1:10" ht="15" customHeight="1" x14ac:dyDescent="0.3">
      <c r="A369" s="89">
        <v>17</v>
      </c>
      <c r="B369" s="90" t="s">
        <v>98</v>
      </c>
      <c r="C369" s="156">
        <v>41701</v>
      </c>
      <c r="D369" s="90" t="s">
        <v>706</v>
      </c>
      <c r="E369" s="151">
        <v>14</v>
      </c>
      <c r="F369" s="90">
        <v>0</v>
      </c>
      <c r="G369" s="91">
        <v>11</v>
      </c>
      <c r="H369" s="90">
        <v>0</v>
      </c>
      <c r="I369" s="90">
        <v>4</v>
      </c>
      <c r="J369" s="93">
        <v>0</v>
      </c>
    </row>
    <row r="370" spans="1:10" ht="15" customHeight="1" x14ac:dyDescent="0.3">
      <c r="A370" s="89">
        <v>17</v>
      </c>
      <c r="B370" s="90" t="s">
        <v>98</v>
      </c>
      <c r="C370" s="156">
        <v>41702</v>
      </c>
      <c r="D370" s="90" t="s">
        <v>707</v>
      </c>
      <c r="E370" s="150">
        <v>12</v>
      </c>
      <c r="F370" s="91">
        <v>2</v>
      </c>
      <c r="G370" s="90">
        <v>6</v>
      </c>
      <c r="H370" s="90">
        <v>0</v>
      </c>
      <c r="I370" s="90">
        <v>2</v>
      </c>
      <c r="J370" s="93">
        <v>0</v>
      </c>
    </row>
    <row r="371" spans="1:10" ht="15" customHeight="1" x14ac:dyDescent="0.3">
      <c r="A371" s="89">
        <v>17</v>
      </c>
      <c r="B371" s="90" t="s">
        <v>98</v>
      </c>
      <c r="C371" s="156">
        <v>41703</v>
      </c>
      <c r="D371" s="90" t="s">
        <v>708</v>
      </c>
      <c r="E371" s="150">
        <v>33</v>
      </c>
      <c r="F371" s="90">
        <v>3</v>
      </c>
      <c r="G371" s="90">
        <v>28</v>
      </c>
      <c r="H371" s="90">
        <v>0</v>
      </c>
      <c r="I371" s="91">
        <v>12</v>
      </c>
      <c r="J371" s="93">
        <v>6</v>
      </c>
    </row>
    <row r="372" spans="1:10" ht="15" customHeight="1" x14ac:dyDescent="0.3">
      <c r="A372" s="89">
        <v>17</v>
      </c>
      <c r="B372" s="90" t="s">
        <v>98</v>
      </c>
      <c r="C372" s="156">
        <v>41704</v>
      </c>
      <c r="D372" s="90" t="s">
        <v>709</v>
      </c>
      <c r="E372" s="150">
        <v>5</v>
      </c>
      <c r="F372" s="90">
        <v>0</v>
      </c>
      <c r="G372" s="91">
        <v>3</v>
      </c>
      <c r="H372" s="90">
        <v>0</v>
      </c>
      <c r="I372" s="91">
        <v>0</v>
      </c>
      <c r="J372" s="93">
        <v>0</v>
      </c>
    </row>
    <row r="373" spans="1:10" ht="15" customHeight="1" x14ac:dyDescent="0.3">
      <c r="A373" s="89">
        <v>17</v>
      </c>
      <c r="B373" s="90" t="s">
        <v>98</v>
      </c>
      <c r="C373" s="156">
        <v>41705</v>
      </c>
      <c r="D373" s="90" t="s">
        <v>710</v>
      </c>
      <c r="E373" s="150">
        <v>10</v>
      </c>
      <c r="F373" s="90">
        <v>0</v>
      </c>
      <c r="G373" s="90">
        <v>5</v>
      </c>
      <c r="H373" s="90">
        <v>0</v>
      </c>
      <c r="I373" s="90">
        <v>2</v>
      </c>
      <c r="J373" s="93">
        <v>1</v>
      </c>
    </row>
    <row r="374" spans="1:10" ht="15" customHeight="1" x14ac:dyDescent="0.3">
      <c r="A374" s="89">
        <v>17</v>
      </c>
      <c r="B374" s="90" t="s">
        <v>98</v>
      </c>
      <c r="C374" s="156">
        <v>41706</v>
      </c>
      <c r="D374" s="90" t="s">
        <v>711</v>
      </c>
      <c r="E374" s="150">
        <v>4</v>
      </c>
      <c r="F374" s="90">
        <v>0</v>
      </c>
      <c r="G374" s="91">
        <v>3</v>
      </c>
      <c r="H374" s="90">
        <v>0</v>
      </c>
      <c r="I374" s="90">
        <v>0</v>
      </c>
      <c r="J374" s="93">
        <v>2</v>
      </c>
    </row>
    <row r="375" spans="1:10" ht="15" customHeight="1" x14ac:dyDescent="0.3">
      <c r="A375" s="89">
        <v>17</v>
      </c>
      <c r="B375" s="90" t="s">
        <v>98</v>
      </c>
      <c r="C375" s="156">
        <v>41707</v>
      </c>
      <c r="D375" s="90" t="s">
        <v>712</v>
      </c>
      <c r="E375" s="150">
        <v>6</v>
      </c>
      <c r="F375" s="91">
        <v>0</v>
      </c>
      <c r="G375" s="90">
        <v>8</v>
      </c>
      <c r="H375" s="90">
        <v>0</v>
      </c>
      <c r="I375" s="90">
        <v>1</v>
      </c>
      <c r="J375" s="93">
        <v>1</v>
      </c>
    </row>
    <row r="376" spans="1:10" ht="15" customHeight="1" x14ac:dyDescent="0.3">
      <c r="A376" s="89">
        <v>17</v>
      </c>
      <c r="B376" s="90" t="s">
        <v>98</v>
      </c>
      <c r="C376" s="156">
        <v>41708</v>
      </c>
      <c r="D376" s="90" t="s">
        <v>713</v>
      </c>
      <c r="E376" s="150">
        <v>6</v>
      </c>
      <c r="F376" s="90">
        <v>0</v>
      </c>
      <c r="G376" s="90">
        <v>6</v>
      </c>
      <c r="H376" s="90">
        <v>0</v>
      </c>
      <c r="I376" s="90">
        <v>0</v>
      </c>
      <c r="J376" s="93">
        <v>2</v>
      </c>
    </row>
    <row r="377" spans="1:10" ht="15" customHeight="1" x14ac:dyDescent="0.3">
      <c r="A377" s="89">
        <v>17</v>
      </c>
      <c r="B377" s="90" t="s">
        <v>98</v>
      </c>
      <c r="C377" s="156">
        <v>41709</v>
      </c>
      <c r="D377" s="90" t="s">
        <v>714</v>
      </c>
      <c r="E377" s="150">
        <v>26</v>
      </c>
      <c r="F377" s="90">
        <v>2</v>
      </c>
      <c r="G377" s="91">
        <v>19</v>
      </c>
      <c r="H377" s="90">
        <v>1</v>
      </c>
      <c r="I377" s="90">
        <v>3</v>
      </c>
      <c r="J377" s="93">
        <v>0</v>
      </c>
    </row>
    <row r="378" spans="1:10" ht="15" customHeight="1" x14ac:dyDescent="0.3">
      <c r="A378" s="89">
        <v>17</v>
      </c>
      <c r="B378" s="90" t="s">
        <v>98</v>
      </c>
      <c r="C378" s="156">
        <v>41710</v>
      </c>
      <c r="D378" s="90" t="s">
        <v>715</v>
      </c>
      <c r="E378" s="150">
        <v>9</v>
      </c>
      <c r="F378" s="90">
        <v>0</v>
      </c>
      <c r="G378" s="91">
        <v>4</v>
      </c>
      <c r="H378" s="90">
        <v>0</v>
      </c>
      <c r="I378" s="90">
        <v>2</v>
      </c>
      <c r="J378" s="93">
        <v>0</v>
      </c>
    </row>
    <row r="379" spans="1:10" ht="15" customHeight="1" x14ac:dyDescent="0.3">
      <c r="A379" s="89">
        <v>17</v>
      </c>
      <c r="B379" s="90" t="s">
        <v>98</v>
      </c>
      <c r="C379" s="156">
        <v>41711</v>
      </c>
      <c r="D379" s="90" t="s">
        <v>716</v>
      </c>
      <c r="E379" s="151">
        <v>6</v>
      </c>
      <c r="F379" s="90">
        <v>0</v>
      </c>
      <c r="G379" s="91">
        <v>8</v>
      </c>
      <c r="H379" s="90">
        <v>1</v>
      </c>
      <c r="I379" s="90">
        <v>4</v>
      </c>
      <c r="J379" s="93">
        <v>5</v>
      </c>
    </row>
    <row r="380" spans="1:10" ht="15" customHeight="1" x14ac:dyDescent="0.3">
      <c r="A380" s="89">
        <v>17</v>
      </c>
      <c r="B380" s="90" t="s">
        <v>98</v>
      </c>
      <c r="C380" s="156">
        <v>41712</v>
      </c>
      <c r="D380" s="90" t="s">
        <v>717</v>
      </c>
      <c r="E380" s="151">
        <v>11</v>
      </c>
      <c r="F380" s="91">
        <v>0</v>
      </c>
      <c r="G380" s="91">
        <v>5</v>
      </c>
      <c r="H380" s="90">
        <v>0</v>
      </c>
      <c r="I380" s="90">
        <v>0</v>
      </c>
      <c r="J380" s="93">
        <v>1</v>
      </c>
    </row>
    <row r="381" spans="1:10" ht="15" customHeight="1" x14ac:dyDescent="0.3">
      <c r="A381" s="89">
        <v>17</v>
      </c>
      <c r="B381" s="90" t="s">
        <v>98</v>
      </c>
      <c r="C381" s="156">
        <v>41713</v>
      </c>
      <c r="D381" s="90" t="s">
        <v>718</v>
      </c>
      <c r="E381" s="150">
        <v>26</v>
      </c>
      <c r="F381" s="90">
        <v>5</v>
      </c>
      <c r="G381" s="90">
        <v>13</v>
      </c>
      <c r="H381" s="90">
        <v>2</v>
      </c>
      <c r="I381" s="90">
        <v>5</v>
      </c>
      <c r="J381" s="93">
        <v>0</v>
      </c>
    </row>
    <row r="382" spans="1:10" ht="15" customHeight="1" x14ac:dyDescent="0.3">
      <c r="A382" s="89">
        <v>17</v>
      </c>
      <c r="B382" s="90" t="s">
        <v>98</v>
      </c>
      <c r="C382" s="156">
        <v>41714</v>
      </c>
      <c r="D382" s="90" t="s">
        <v>719</v>
      </c>
      <c r="E382" s="150">
        <v>2</v>
      </c>
      <c r="F382" s="90">
        <v>0</v>
      </c>
      <c r="G382" s="91">
        <v>1</v>
      </c>
      <c r="H382" s="90">
        <v>0</v>
      </c>
      <c r="I382" s="90">
        <v>1</v>
      </c>
      <c r="J382" s="93">
        <v>0</v>
      </c>
    </row>
    <row r="383" spans="1:10" ht="15" customHeight="1" x14ac:dyDescent="0.3">
      <c r="A383" s="89">
        <v>17</v>
      </c>
      <c r="B383" s="90" t="s">
        <v>98</v>
      </c>
      <c r="C383" s="156">
        <v>41715</v>
      </c>
      <c r="D383" s="90" t="s">
        <v>720</v>
      </c>
      <c r="E383" s="150">
        <v>32</v>
      </c>
      <c r="F383" s="90">
        <v>2</v>
      </c>
      <c r="G383" s="91">
        <v>32</v>
      </c>
      <c r="H383" s="90">
        <v>6</v>
      </c>
      <c r="I383" s="90">
        <v>14</v>
      </c>
      <c r="J383" s="93">
        <v>3</v>
      </c>
    </row>
    <row r="384" spans="1:10" ht="15" customHeight="1" x14ac:dyDescent="0.3">
      <c r="A384" s="89">
        <v>17</v>
      </c>
      <c r="B384" s="90" t="s">
        <v>98</v>
      </c>
      <c r="C384" s="156">
        <v>41716</v>
      </c>
      <c r="D384" s="90" t="s">
        <v>721</v>
      </c>
      <c r="E384" s="150">
        <v>16</v>
      </c>
      <c r="F384" s="91">
        <v>0</v>
      </c>
      <c r="G384" s="91">
        <v>8</v>
      </c>
      <c r="H384" s="90">
        <v>0</v>
      </c>
      <c r="I384" s="90">
        <v>1</v>
      </c>
      <c r="J384" s="92">
        <v>3</v>
      </c>
    </row>
    <row r="385" spans="1:10" ht="15" customHeight="1" x14ac:dyDescent="0.3">
      <c r="A385" s="89">
        <v>17</v>
      </c>
      <c r="B385" s="90" t="s">
        <v>98</v>
      </c>
      <c r="C385" s="156">
        <v>41717</v>
      </c>
      <c r="D385" s="90" t="s">
        <v>722</v>
      </c>
      <c r="E385" s="150">
        <v>7</v>
      </c>
      <c r="F385" s="90">
        <v>0</v>
      </c>
      <c r="G385" s="90">
        <v>7</v>
      </c>
      <c r="H385" s="90">
        <v>0</v>
      </c>
      <c r="I385" s="90">
        <v>2</v>
      </c>
      <c r="J385" s="93">
        <v>0</v>
      </c>
    </row>
    <row r="386" spans="1:10" ht="15" customHeight="1" x14ac:dyDescent="0.3">
      <c r="A386" s="89">
        <v>17</v>
      </c>
      <c r="B386" s="90" t="s">
        <v>98</v>
      </c>
      <c r="C386" s="156">
        <v>41718</v>
      </c>
      <c r="D386" s="90" t="s">
        <v>723</v>
      </c>
      <c r="E386" s="150">
        <v>0</v>
      </c>
      <c r="F386" s="90">
        <v>1</v>
      </c>
      <c r="G386" s="90">
        <v>7</v>
      </c>
      <c r="H386" s="90">
        <v>0</v>
      </c>
      <c r="I386" s="90">
        <v>1</v>
      </c>
      <c r="J386" s="93">
        <v>0</v>
      </c>
    </row>
    <row r="387" spans="1:10" ht="15" customHeight="1" x14ac:dyDescent="0.3">
      <c r="A387" s="89">
        <v>17</v>
      </c>
      <c r="B387" s="90" t="s">
        <v>98</v>
      </c>
      <c r="C387" s="156">
        <v>41719</v>
      </c>
      <c r="D387" s="90" t="s">
        <v>724</v>
      </c>
      <c r="E387" s="150">
        <v>7</v>
      </c>
      <c r="F387" s="90">
        <v>0</v>
      </c>
      <c r="G387" s="91">
        <v>5</v>
      </c>
      <c r="H387" s="90">
        <v>0</v>
      </c>
      <c r="I387" s="90">
        <v>0</v>
      </c>
      <c r="J387" s="93">
        <v>5</v>
      </c>
    </row>
    <row r="388" spans="1:10" ht="15" customHeight="1" x14ac:dyDescent="0.3">
      <c r="A388" s="89">
        <v>17</v>
      </c>
      <c r="B388" s="90" t="s">
        <v>98</v>
      </c>
      <c r="C388" s="156">
        <v>41720</v>
      </c>
      <c r="D388" s="90" t="s">
        <v>725</v>
      </c>
      <c r="E388" s="151">
        <v>3</v>
      </c>
      <c r="F388" s="90">
        <v>0</v>
      </c>
      <c r="G388" s="91">
        <v>3</v>
      </c>
      <c r="H388" s="90">
        <v>0</v>
      </c>
      <c r="I388" s="91">
        <v>0</v>
      </c>
      <c r="J388" s="93">
        <v>0</v>
      </c>
    </row>
    <row r="389" spans="1:10" ht="15" customHeight="1" x14ac:dyDescent="0.3">
      <c r="A389" s="89">
        <v>17</v>
      </c>
      <c r="B389" s="90" t="s">
        <v>98</v>
      </c>
      <c r="C389" s="156">
        <v>41721</v>
      </c>
      <c r="D389" s="90" t="s">
        <v>726</v>
      </c>
      <c r="E389" s="150">
        <v>9</v>
      </c>
      <c r="F389" s="90">
        <v>0</v>
      </c>
      <c r="G389" s="91">
        <v>10</v>
      </c>
      <c r="H389" s="90">
        <v>0</v>
      </c>
      <c r="I389" s="90">
        <v>0</v>
      </c>
      <c r="J389" s="93">
        <v>0</v>
      </c>
    </row>
    <row r="390" spans="1:10" ht="15" customHeight="1" x14ac:dyDescent="0.3">
      <c r="A390" s="89">
        <v>17</v>
      </c>
      <c r="B390" s="90" t="s">
        <v>98</v>
      </c>
      <c r="C390" s="156">
        <v>41722</v>
      </c>
      <c r="D390" s="90" t="s">
        <v>727</v>
      </c>
      <c r="E390" s="150">
        <v>16</v>
      </c>
      <c r="F390" s="90">
        <v>1</v>
      </c>
      <c r="G390" s="91">
        <v>16</v>
      </c>
      <c r="H390" s="90">
        <v>0</v>
      </c>
      <c r="I390" s="90">
        <v>4</v>
      </c>
      <c r="J390" s="93">
        <v>0</v>
      </c>
    </row>
    <row r="391" spans="1:10" ht="15" customHeight="1" x14ac:dyDescent="0.3">
      <c r="A391" s="89">
        <v>17</v>
      </c>
      <c r="B391" s="90" t="s">
        <v>98</v>
      </c>
      <c r="C391" s="156">
        <v>41723</v>
      </c>
      <c r="D391" s="90" t="s">
        <v>728</v>
      </c>
      <c r="E391" s="150">
        <v>3</v>
      </c>
      <c r="F391" s="90">
        <v>0</v>
      </c>
      <c r="G391" s="91">
        <v>7</v>
      </c>
      <c r="H391" s="90">
        <v>1</v>
      </c>
      <c r="I391" s="90">
        <v>0</v>
      </c>
      <c r="J391" s="93">
        <v>0</v>
      </c>
    </row>
    <row r="392" spans="1:10" ht="15" customHeight="1" x14ac:dyDescent="0.3">
      <c r="A392" s="89">
        <v>17</v>
      </c>
      <c r="B392" s="90" t="s">
        <v>98</v>
      </c>
      <c r="C392" s="156">
        <v>41724</v>
      </c>
      <c r="D392" s="90" t="s">
        <v>729</v>
      </c>
      <c r="E392" s="150">
        <v>2</v>
      </c>
      <c r="F392" s="91">
        <v>1</v>
      </c>
      <c r="G392" s="91">
        <v>3</v>
      </c>
      <c r="H392" s="90">
        <v>0</v>
      </c>
      <c r="I392" s="91">
        <v>0</v>
      </c>
      <c r="J392" s="93">
        <v>0</v>
      </c>
    </row>
    <row r="393" spans="1:10" ht="15" customHeight="1" x14ac:dyDescent="0.3">
      <c r="A393" s="89">
        <v>17</v>
      </c>
      <c r="B393" s="90" t="s">
        <v>98</v>
      </c>
      <c r="C393" s="156">
        <v>41725</v>
      </c>
      <c r="D393" s="90" t="s">
        <v>730</v>
      </c>
      <c r="E393" s="151">
        <v>3</v>
      </c>
      <c r="F393" s="90">
        <v>0</v>
      </c>
      <c r="G393" s="91">
        <v>3</v>
      </c>
      <c r="H393" s="90">
        <v>0</v>
      </c>
      <c r="I393" s="91">
        <v>1</v>
      </c>
      <c r="J393" s="92">
        <v>0</v>
      </c>
    </row>
    <row r="394" spans="1:10" ht="15" customHeight="1" x14ac:dyDescent="0.3">
      <c r="A394" s="89">
        <v>17</v>
      </c>
      <c r="B394" s="90" t="s">
        <v>98</v>
      </c>
      <c r="C394" s="156">
        <v>41726</v>
      </c>
      <c r="D394" s="90" t="s">
        <v>731</v>
      </c>
      <c r="E394" s="150">
        <v>4</v>
      </c>
      <c r="F394" s="90">
        <v>0</v>
      </c>
      <c r="G394" s="90">
        <v>8</v>
      </c>
      <c r="H394" s="90">
        <v>2</v>
      </c>
      <c r="I394" s="91">
        <v>1</v>
      </c>
      <c r="J394" s="93">
        <v>0</v>
      </c>
    </row>
    <row r="395" spans="1:10" ht="15" customHeight="1" x14ac:dyDescent="0.3">
      <c r="A395" s="89">
        <v>17</v>
      </c>
      <c r="B395" s="90" t="s">
        <v>98</v>
      </c>
      <c r="C395" s="156">
        <v>41727</v>
      </c>
      <c r="D395" s="90" t="s">
        <v>732</v>
      </c>
      <c r="E395" s="150">
        <v>5</v>
      </c>
      <c r="F395" s="91">
        <v>0</v>
      </c>
      <c r="G395" s="90">
        <v>3</v>
      </c>
      <c r="H395" s="90">
        <v>0</v>
      </c>
      <c r="I395" s="90">
        <v>0</v>
      </c>
      <c r="J395" s="93">
        <v>1</v>
      </c>
    </row>
    <row r="396" spans="1:10" ht="15" customHeight="1" x14ac:dyDescent="0.3">
      <c r="A396" s="89">
        <v>17</v>
      </c>
      <c r="B396" s="90" t="s">
        <v>98</v>
      </c>
      <c r="C396" s="156">
        <v>41728</v>
      </c>
      <c r="D396" s="90" t="s">
        <v>733</v>
      </c>
      <c r="E396" s="150">
        <v>4</v>
      </c>
      <c r="F396" s="90">
        <v>0</v>
      </c>
      <c r="G396" s="90">
        <v>4</v>
      </c>
      <c r="H396" s="90">
        <v>0</v>
      </c>
      <c r="I396" s="90">
        <v>1</v>
      </c>
      <c r="J396" s="93">
        <v>0</v>
      </c>
    </row>
    <row r="397" spans="1:10" ht="15" customHeight="1" x14ac:dyDescent="0.3">
      <c r="A397" s="89">
        <v>17</v>
      </c>
      <c r="B397" s="90" t="s">
        <v>98</v>
      </c>
      <c r="C397" s="156">
        <v>41729</v>
      </c>
      <c r="D397" s="90" t="s">
        <v>734</v>
      </c>
      <c r="E397" s="150">
        <v>2</v>
      </c>
      <c r="F397" s="90">
        <v>0</v>
      </c>
      <c r="G397" s="91">
        <v>0</v>
      </c>
      <c r="H397" s="90">
        <v>0</v>
      </c>
      <c r="I397" s="90">
        <v>0</v>
      </c>
      <c r="J397" s="93">
        <v>0</v>
      </c>
    </row>
    <row r="398" spans="1:10" ht="15" customHeight="1" x14ac:dyDescent="0.3">
      <c r="A398" s="89">
        <v>17</v>
      </c>
      <c r="B398" s="90" t="s">
        <v>98</v>
      </c>
      <c r="C398" s="156">
        <v>41730</v>
      </c>
      <c r="D398" s="90" t="s">
        <v>735</v>
      </c>
      <c r="E398" s="150">
        <v>8</v>
      </c>
      <c r="F398" s="90">
        <v>0</v>
      </c>
      <c r="G398" s="91">
        <v>6</v>
      </c>
      <c r="H398" s="90">
        <v>0</v>
      </c>
      <c r="I398" s="90">
        <v>2</v>
      </c>
      <c r="J398" s="93">
        <v>0</v>
      </c>
    </row>
    <row r="399" spans="1:10" ht="15" customHeight="1" x14ac:dyDescent="0.3">
      <c r="A399" s="89">
        <v>17</v>
      </c>
      <c r="B399" s="90" t="s">
        <v>98</v>
      </c>
      <c r="C399" s="156">
        <v>41731</v>
      </c>
      <c r="D399" s="90" t="s">
        <v>736</v>
      </c>
      <c r="E399" s="150">
        <v>38</v>
      </c>
      <c r="F399" s="91">
        <v>2</v>
      </c>
      <c r="G399" s="91">
        <v>28</v>
      </c>
      <c r="H399" s="90">
        <v>3</v>
      </c>
      <c r="I399" s="90">
        <v>13</v>
      </c>
      <c r="J399" s="93">
        <v>5</v>
      </c>
    </row>
    <row r="400" spans="1:10" ht="15" customHeight="1" x14ac:dyDescent="0.3">
      <c r="A400" s="89">
        <v>17</v>
      </c>
      <c r="B400" s="90" t="s">
        <v>98</v>
      </c>
      <c r="C400" s="156">
        <v>41732</v>
      </c>
      <c r="D400" s="90" t="s">
        <v>737</v>
      </c>
      <c r="E400" s="150">
        <v>11</v>
      </c>
      <c r="F400" s="90">
        <v>0</v>
      </c>
      <c r="G400" s="91">
        <v>10</v>
      </c>
      <c r="H400" s="90">
        <v>1</v>
      </c>
      <c r="I400" s="91">
        <v>1</v>
      </c>
      <c r="J400" s="93">
        <v>0</v>
      </c>
    </row>
    <row r="401" spans="1:10" ht="15" customHeight="1" x14ac:dyDescent="0.3">
      <c r="A401" s="89">
        <v>17</v>
      </c>
      <c r="B401" s="90" t="s">
        <v>98</v>
      </c>
      <c r="C401" s="156">
        <v>41733</v>
      </c>
      <c r="D401" s="90" t="s">
        <v>785</v>
      </c>
      <c r="E401" s="150">
        <v>2</v>
      </c>
      <c r="F401" s="90">
        <v>0</v>
      </c>
      <c r="G401" s="90">
        <v>1</v>
      </c>
      <c r="H401" s="91">
        <v>0</v>
      </c>
      <c r="I401" s="90">
        <v>0</v>
      </c>
      <c r="J401" s="93">
        <v>0</v>
      </c>
    </row>
    <row r="402" spans="1:10" ht="15" customHeight="1" x14ac:dyDescent="0.3">
      <c r="A402" s="89">
        <v>17</v>
      </c>
      <c r="B402" s="90" t="s">
        <v>98</v>
      </c>
      <c r="C402" s="156">
        <v>41734</v>
      </c>
      <c r="D402" s="90" t="s">
        <v>738</v>
      </c>
      <c r="E402" s="150">
        <v>33</v>
      </c>
      <c r="F402" s="90">
        <v>2</v>
      </c>
      <c r="G402" s="90">
        <v>27</v>
      </c>
      <c r="H402" s="90">
        <v>2</v>
      </c>
      <c r="I402" s="90">
        <v>5</v>
      </c>
      <c r="J402" s="93">
        <v>3</v>
      </c>
    </row>
    <row r="403" spans="1:10" ht="15" customHeight="1" x14ac:dyDescent="0.3">
      <c r="A403" s="89">
        <v>17</v>
      </c>
      <c r="B403" s="90" t="s">
        <v>98</v>
      </c>
      <c r="C403" s="156">
        <v>41735</v>
      </c>
      <c r="D403" s="90" t="s">
        <v>739</v>
      </c>
      <c r="E403" s="150">
        <v>17</v>
      </c>
      <c r="F403" s="90">
        <v>2</v>
      </c>
      <c r="G403" s="91">
        <v>16</v>
      </c>
      <c r="H403" s="90">
        <v>1</v>
      </c>
      <c r="I403" s="90">
        <v>3</v>
      </c>
      <c r="J403" s="93">
        <v>2</v>
      </c>
    </row>
    <row r="404" spans="1:10" ht="15" customHeight="1" x14ac:dyDescent="0.3">
      <c r="A404" s="89">
        <v>17</v>
      </c>
      <c r="B404" s="90" t="s">
        <v>98</v>
      </c>
      <c r="C404" s="156">
        <v>41736</v>
      </c>
      <c r="D404" s="90" t="s">
        <v>740</v>
      </c>
      <c r="E404" s="150">
        <v>3</v>
      </c>
      <c r="F404" s="90">
        <v>0</v>
      </c>
      <c r="G404" s="91">
        <v>1</v>
      </c>
      <c r="H404" s="91">
        <v>0</v>
      </c>
      <c r="I404" s="91">
        <v>0</v>
      </c>
      <c r="J404" s="92">
        <v>0</v>
      </c>
    </row>
    <row r="405" spans="1:10" ht="15" customHeight="1" x14ac:dyDescent="0.3">
      <c r="A405" s="89">
        <v>17</v>
      </c>
      <c r="B405" s="90" t="s">
        <v>98</v>
      </c>
      <c r="C405" s="156">
        <v>41737</v>
      </c>
      <c r="D405" s="90" t="s">
        <v>741</v>
      </c>
      <c r="E405" s="150">
        <v>11</v>
      </c>
      <c r="F405" s="90">
        <v>2</v>
      </c>
      <c r="G405" s="91">
        <v>20</v>
      </c>
      <c r="H405" s="91">
        <v>0</v>
      </c>
      <c r="I405" s="91">
        <v>6</v>
      </c>
      <c r="J405" s="92">
        <v>7</v>
      </c>
    </row>
    <row r="406" spans="1:10" ht="15" customHeight="1" x14ac:dyDescent="0.3">
      <c r="A406" s="89">
        <v>17</v>
      </c>
      <c r="B406" s="90" t="s">
        <v>98</v>
      </c>
      <c r="C406" s="156">
        <v>41738</v>
      </c>
      <c r="D406" s="90" t="s">
        <v>742</v>
      </c>
      <c r="E406" s="150">
        <v>20</v>
      </c>
      <c r="F406" s="91">
        <v>3</v>
      </c>
      <c r="G406" s="91">
        <v>15</v>
      </c>
      <c r="H406" s="90">
        <v>1</v>
      </c>
      <c r="I406" s="90">
        <v>12</v>
      </c>
      <c r="J406" s="93">
        <v>5</v>
      </c>
    </row>
    <row r="407" spans="1:10" ht="15" customHeight="1" x14ac:dyDescent="0.3">
      <c r="A407" s="89">
        <v>17</v>
      </c>
      <c r="B407" s="90" t="s">
        <v>98</v>
      </c>
      <c r="C407" s="156">
        <v>41739</v>
      </c>
      <c r="D407" s="90" t="s">
        <v>743</v>
      </c>
      <c r="E407" s="150">
        <v>25</v>
      </c>
      <c r="F407" s="91">
        <v>1</v>
      </c>
      <c r="G407" s="90">
        <v>20</v>
      </c>
      <c r="H407" s="91">
        <v>4</v>
      </c>
      <c r="I407" s="90">
        <v>7</v>
      </c>
      <c r="J407" s="93">
        <v>1</v>
      </c>
    </row>
    <row r="408" spans="1:10" ht="15" customHeight="1" x14ac:dyDescent="0.3">
      <c r="A408" s="89">
        <v>17</v>
      </c>
      <c r="B408" s="90" t="s">
        <v>98</v>
      </c>
      <c r="C408" s="156">
        <v>41740</v>
      </c>
      <c r="D408" s="90" t="s">
        <v>744</v>
      </c>
      <c r="E408" s="150">
        <v>6</v>
      </c>
      <c r="F408" s="90">
        <v>1</v>
      </c>
      <c r="G408" s="91">
        <v>6</v>
      </c>
      <c r="H408" s="91">
        <v>0</v>
      </c>
      <c r="I408" s="90">
        <v>3</v>
      </c>
      <c r="J408" s="93">
        <v>2</v>
      </c>
    </row>
    <row r="409" spans="1:10" ht="15" customHeight="1" x14ac:dyDescent="0.3">
      <c r="A409" s="89">
        <v>17</v>
      </c>
      <c r="B409" s="90" t="s">
        <v>98</v>
      </c>
      <c r="C409" s="156">
        <v>41741</v>
      </c>
      <c r="D409" s="90" t="s">
        <v>745</v>
      </c>
      <c r="E409" s="150">
        <v>6</v>
      </c>
      <c r="F409" s="90">
        <v>0</v>
      </c>
      <c r="G409" s="90">
        <v>13</v>
      </c>
      <c r="H409" s="91">
        <v>0</v>
      </c>
      <c r="I409" s="91">
        <v>2</v>
      </c>
      <c r="J409" s="93">
        <v>0</v>
      </c>
    </row>
    <row r="410" spans="1:10" ht="15" customHeight="1" x14ac:dyDescent="0.3">
      <c r="A410" s="89">
        <v>17</v>
      </c>
      <c r="B410" s="90" t="s">
        <v>98</v>
      </c>
      <c r="C410" s="156">
        <v>41742</v>
      </c>
      <c r="D410" s="90" t="s">
        <v>746</v>
      </c>
      <c r="E410" s="150">
        <v>25</v>
      </c>
      <c r="F410" s="91">
        <v>1</v>
      </c>
      <c r="G410" s="91">
        <v>12</v>
      </c>
      <c r="H410" s="90">
        <v>2</v>
      </c>
      <c r="I410" s="90">
        <v>4</v>
      </c>
      <c r="J410" s="92">
        <v>4</v>
      </c>
    </row>
    <row r="411" spans="1:10" ht="15" customHeight="1" x14ac:dyDescent="0.3">
      <c r="A411" s="89">
        <v>17</v>
      </c>
      <c r="B411" s="90" t="s">
        <v>98</v>
      </c>
      <c r="C411" s="156">
        <v>41743</v>
      </c>
      <c r="D411" s="90" t="s">
        <v>747</v>
      </c>
      <c r="E411" s="150">
        <v>25</v>
      </c>
      <c r="F411" s="90">
        <v>2</v>
      </c>
      <c r="G411" s="90">
        <v>22</v>
      </c>
      <c r="H411" s="90">
        <v>0</v>
      </c>
      <c r="I411" s="90">
        <v>7</v>
      </c>
      <c r="J411" s="93">
        <v>3</v>
      </c>
    </row>
    <row r="412" spans="1:10" ht="15" customHeight="1" x14ac:dyDescent="0.3">
      <c r="A412" s="89">
        <v>17</v>
      </c>
      <c r="B412" s="90" t="s">
        <v>98</v>
      </c>
      <c r="C412" s="156">
        <v>41744</v>
      </c>
      <c r="D412" s="90" t="s">
        <v>748</v>
      </c>
      <c r="E412" s="150">
        <v>8</v>
      </c>
      <c r="F412" s="90">
        <v>0</v>
      </c>
      <c r="G412" s="90">
        <v>5</v>
      </c>
      <c r="H412" s="91">
        <v>0</v>
      </c>
      <c r="I412" s="90">
        <v>1</v>
      </c>
      <c r="J412" s="93">
        <v>0</v>
      </c>
    </row>
    <row r="413" spans="1:10" ht="15" customHeight="1" x14ac:dyDescent="0.3">
      <c r="A413" s="89">
        <v>17</v>
      </c>
      <c r="B413" s="90" t="s">
        <v>98</v>
      </c>
      <c r="C413" s="156">
        <v>41745</v>
      </c>
      <c r="D413" s="90" t="s">
        <v>749</v>
      </c>
      <c r="E413" s="150">
        <v>10</v>
      </c>
      <c r="F413" s="90">
        <v>3</v>
      </c>
      <c r="G413" s="91">
        <v>6</v>
      </c>
      <c r="H413" s="90">
        <v>2</v>
      </c>
      <c r="I413" s="91">
        <v>2</v>
      </c>
      <c r="J413" s="93">
        <v>0</v>
      </c>
    </row>
    <row r="414" spans="1:10" ht="15" customHeight="1" x14ac:dyDescent="0.3">
      <c r="A414" s="89">
        <v>17</v>
      </c>
      <c r="B414" s="90" t="s">
        <v>98</v>
      </c>
      <c r="C414" s="156">
        <v>41746</v>
      </c>
      <c r="D414" s="90" t="s">
        <v>98</v>
      </c>
      <c r="E414" s="151">
        <v>62</v>
      </c>
      <c r="F414" s="90">
        <v>9</v>
      </c>
      <c r="G414" s="91">
        <v>51</v>
      </c>
      <c r="H414" s="90">
        <v>3</v>
      </c>
      <c r="I414" s="90">
        <v>26</v>
      </c>
      <c r="J414" s="93">
        <v>4</v>
      </c>
    </row>
    <row r="415" spans="1:10" ht="15" customHeight="1" x14ac:dyDescent="0.3">
      <c r="A415" s="89">
        <v>17</v>
      </c>
      <c r="B415" s="90" t="s">
        <v>98</v>
      </c>
      <c r="C415" s="156">
        <v>41747</v>
      </c>
      <c r="D415" s="90" t="s">
        <v>750</v>
      </c>
      <c r="E415" s="150">
        <v>21</v>
      </c>
      <c r="F415" s="90">
        <v>1</v>
      </c>
      <c r="G415" s="90">
        <v>20</v>
      </c>
      <c r="H415" s="90">
        <v>1</v>
      </c>
      <c r="I415" s="90">
        <v>3</v>
      </c>
      <c r="J415" s="93">
        <v>8</v>
      </c>
    </row>
    <row r="416" spans="1:10" ht="15" customHeight="1" x14ac:dyDescent="0.3">
      <c r="A416" s="89">
        <v>17</v>
      </c>
      <c r="B416" s="90" t="s">
        <v>98</v>
      </c>
      <c r="C416" s="156">
        <v>41748</v>
      </c>
      <c r="D416" s="90" t="s">
        <v>751</v>
      </c>
      <c r="E416" s="151">
        <v>2</v>
      </c>
      <c r="F416" s="90">
        <v>0</v>
      </c>
      <c r="G416" s="91">
        <v>2</v>
      </c>
      <c r="H416" s="91">
        <v>0</v>
      </c>
      <c r="I416" s="90">
        <v>0</v>
      </c>
      <c r="J416" s="93">
        <v>1</v>
      </c>
    </row>
    <row r="417" spans="1:10" ht="15" customHeight="1" x14ac:dyDescent="0.3">
      <c r="A417" s="89">
        <v>17</v>
      </c>
      <c r="B417" s="90" t="s">
        <v>98</v>
      </c>
      <c r="C417" s="156">
        <v>41749</v>
      </c>
      <c r="D417" s="90" t="s">
        <v>752</v>
      </c>
      <c r="E417" s="150">
        <v>6</v>
      </c>
      <c r="F417" s="90">
        <v>0</v>
      </c>
      <c r="G417" s="91">
        <v>8</v>
      </c>
      <c r="H417" s="90">
        <v>1</v>
      </c>
      <c r="I417" s="91">
        <v>9</v>
      </c>
      <c r="J417" s="92">
        <v>4</v>
      </c>
    </row>
    <row r="418" spans="1:10" ht="15" customHeight="1" x14ac:dyDescent="0.3">
      <c r="A418" s="89">
        <v>17</v>
      </c>
      <c r="B418" s="90" t="s">
        <v>98</v>
      </c>
      <c r="C418" s="156">
        <v>41750</v>
      </c>
      <c r="D418" s="90" t="s">
        <v>753</v>
      </c>
      <c r="E418" s="150">
        <v>7</v>
      </c>
      <c r="F418" s="90">
        <v>0</v>
      </c>
      <c r="G418" s="91">
        <v>9</v>
      </c>
      <c r="H418" s="90">
        <v>0</v>
      </c>
      <c r="I418" s="91">
        <v>1</v>
      </c>
      <c r="J418" s="93">
        <v>0</v>
      </c>
    </row>
    <row r="419" spans="1:10" ht="15" customHeight="1" x14ac:dyDescent="0.3">
      <c r="A419" s="89">
        <v>17</v>
      </c>
      <c r="B419" s="90" t="s">
        <v>98</v>
      </c>
      <c r="C419" s="156">
        <v>41751</v>
      </c>
      <c r="D419" s="90" t="s">
        <v>754</v>
      </c>
      <c r="E419" s="150">
        <v>11</v>
      </c>
      <c r="F419" s="90">
        <v>0</v>
      </c>
      <c r="G419" s="91">
        <v>8</v>
      </c>
      <c r="H419" s="91">
        <v>2</v>
      </c>
      <c r="I419" s="91">
        <v>2</v>
      </c>
      <c r="J419" s="93">
        <v>0</v>
      </c>
    </row>
    <row r="420" spans="1:10" ht="15" customHeight="1" x14ac:dyDescent="0.3">
      <c r="A420" s="89">
        <v>17</v>
      </c>
      <c r="B420" s="90" t="s">
        <v>98</v>
      </c>
      <c r="C420" s="156">
        <v>41752</v>
      </c>
      <c r="D420" s="90" t="s">
        <v>755</v>
      </c>
      <c r="E420" s="150">
        <v>1</v>
      </c>
      <c r="F420" s="91">
        <v>0</v>
      </c>
      <c r="G420" s="91">
        <v>1</v>
      </c>
      <c r="H420" s="90">
        <v>1</v>
      </c>
      <c r="I420" s="91">
        <v>0</v>
      </c>
      <c r="J420" s="93">
        <v>0</v>
      </c>
    </row>
    <row r="421" spans="1:10" ht="15" customHeight="1" x14ac:dyDescent="0.3">
      <c r="A421" s="89">
        <v>18</v>
      </c>
      <c r="B421" s="90" t="s">
        <v>99</v>
      </c>
      <c r="C421" s="156">
        <v>41801</v>
      </c>
      <c r="D421" s="90" t="s">
        <v>756</v>
      </c>
      <c r="E421" s="150">
        <v>0</v>
      </c>
      <c r="F421" s="91">
        <v>0</v>
      </c>
      <c r="G421" s="91">
        <v>0</v>
      </c>
      <c r="H421" s="91">
        <v>0</v>
      </c>
      <c r="I421" s="91">
        <v>1</v>
      </c>
      <c r="J421" s="93">
        <v>0</v>
      </c>
    </row>
    <row r="422" spans="1:10" ht="15" customHeight="1" x14ac:dyDescent="0.3">
      <c r="A422" s="89">
        <v>18</v>
      </c>
      <c r="B422" s="90" t="s">
        <v>99</v>
      </c>
      <c r="C422" s="156">
        <v>41802</v>
      </c>
      <c r="D422" s="90" t="s">
        <v>757</v>
      </c>
      <c r="E422" s="150">
        <v>5</v>
      </c>
      <c r="F422" s="90">
        <v>0</v>
      </c>
      <c r="G422" s="91">
        <v>2</v>
      </c>
      <c r="H422" s="90">
        <v>0</v>
      </c>
      <c r="I422" s="90">
        <v>1</v>
      </c>
      <c r="J422" s="93">
        <v>0</v>
      </c>
    </row>
    <row r="423" spans="1:10" ht="15" customHeight="1" x14ac:dyDescent="0.3">
      <c r="A423" s="89">
        <v>18</v>
      </c>
      <c r="B423" s="90" t="s">
        <v>99</v>
      </c>
      <c r="C423" s="156">
        <v>41803</v>
      </c>
      <c r="D423" s="90" t="s">
        <v>758</v>
      </c>
      <c r="E423" s="150">
        <v>12</v>
      </c>
      <c r="F423" s="90">
        <v>1</v>
      </c>
      <c r="G423" s="91">
        <v>15</v>
      </c>
      <c r="H423" s="90">
        <v>1</v>
      </c>
      <c r="I423" s="90">
        <v>3</v>
      </c>
      <c r="J423" s="92">
        <v>0</v>
      </c>
    </row>
    <row r="424" spans="1:10" ht="15" customHeight="1" x14ac:dyDescent="0.3">
      <c r="A424" s="89">
        <v>18</v>
      </c>
      <c r="B424" s="90" t="s">
        <v>99</v>
      </c>
      <c r="C424" s="156">
        <v>41804</v>
      </c>
      <c r="D424" s="90" t="s">
        <v>759</v>
      </c>
      <c r="E424" s="150">
        <v>22</v>
      </c>
      <c r="F424" s="90">
        <v>1</v>
      </c>
      <c r="G424" s="90">
        <v>16</v>
      </c>
      <c r="H424" s="90">
        <v>1</v>
      </c>
      <c r="I424" s="90">
        <v>6</v>
      </c>
      <c r="J424" s="93">
        <v>1</v>
      </c>
    </row>
    <row r="425" spans="1:10" ht="15" customHeight="1" x14ac:dyDescent="0.3">
      <c r="A425" s="89">
        <v>18</v>
      </c>
      <c r="B425" s="90" t="s">
        <v>99</v>
      </c>
      <c r="C425" s="156">
        <v>41805</v>
      </c>
      <c r="D425" s="90" t="s">
        <v>760</v>
      </c>
      <c r="E425" s="150">
        <v>16</v>
      </c>
      <c r="F425" s="91">
        <v>2</v>
      </c>
      <c r="G425" s="91">
        <v>12</v>
      </c>
      <c r="H425" s="90">
        <v>1</v>
      </c>
      <c r="I425" s="91">
        <v>1</v>
      </c>
      <c r="J425" s="93">
        <v>1</v>
      </c>
    </row>
    <row r="426" spans="1:10" ht="15" customHeight="1" x14ac:dyDescent="0.3">
      <c r="A426" s="89">
        <v>18</v>
      </c>
      <c r="B426" s="90" t="s">
        <v>99</v>
      </c>
      <c r="C426" s="156">
        <v>41806</v>
      </c>
      <c r="D426" s="90" t="s">
        <v>761</v>
      </c>
      <c r="E426" s="150">
        <v>14</v>
      </c>
      <c r="F426" s="90">
        <v>0</v>
      </c>
      <c r="G426" s="90">
        <v>12</v>
      </c>
      <c r="H426" s="90">
        <v>0</v>
      </c>
      <c r="I426" s="91">
        <v>7</v>
      </c>
      <c r="J426" s="93">
        <v>1</v>
      </c>
    </row>
    <row r="427" spans="1:10" ht="15" customHeight="1" x14ac:dyDescent="0.3">
      <c r="A427" s="89">
        <v>18</v>
      </c>
      <c r="B427" s="90" t="s">
        <v>99</v>
      </c>
      <c r="C427" s="156">
        <v>41807</v>
      </c>
      <c r="D427" s="90" t="s">
        <v>762</v>
      </c>
      <c r="E427" s="150">
        <v>3</v>
      </c>
      <c r="F427" s="90">
        <v>1</v>
      </c>
      <c r="G427" s="91">
        <v>2</v>
      </c>
      <c r="H427" s="91">
        <v>1</v>
      </c>
      <c r="I427" s="91">
        <v>2</v>
      </c>
      <c r="J427" s="93">
        <v>0</v>
      </c>
    </row>
    <row r="428" spans="1:10" ht="15" customHeight="1" x14ac:dyDescent="0.3">
      <c r="A428" s="89">
        <v>18</v>
      </c>
      <c r="B428" s="90" t="s">
        <v>99</v>
      </c>
      <c r="C428" s="156">
        <v>41808</v>
      </c>
      <c r="D428" s="90" t="s">
        <v>763</v>
      </c>
      <c r="E428" s="150">
        <v>37</v>
      </c>
      <c r="F428" s="90">
        <v>0</v>
      </c>
      <c r="G428" s="91">
        <v>21</v>
      </c>
      <c r="H428" s="91">
        <v>1</v>
      </c>
      <c r="I428" s="91">
        <v>3</v>
      </c>
      <c r="J428" s="93">
        <v>2</v>
      </c>
    </row>
    <row r="429" spans="1:10" ht="15" customHeight="1" x14ac:dyDescent="0.3">
      <c r="A429" s="89">
        <v>18</v>
      </c>
      <c r="B429" s="90" t="s">
        <v>99</v>
      </c>
      <c r="C429" s="156">
        <v>41809</v>
      </c>
      <c r="D429" s="90" t="s">
        <v>764</v>
      </c>
      <c r="E429" s="150">
        <v>10</v>
      </c>
      <c r="F429" s="91">
        <v>0</v>
      </c>
      <c r="G429" s="91">
        <v>5</v>
      </c>
      <c r="H429" s="91">
        <v>0</v>
      </c>
      <c r="I429" s="91">
        <v>2</v>
      </c>
      <c r="J429" s="93">
        <v>0</v>
      </c>
    </row>
    <row r="430" spans="1:10" ht="15" customHeight="1" x14ac:dyDescent="0.3">
      <c r="A430" s="89">
        <v>18</v>
      </c>
      <c r="B430" s="90" t="s">
        <v>99</v>
      </c>
      <c r="C430" s="156">
        <v>41810</v>
      </c>
      <c r="D430" s="90" t="s">
        <v>765</v>
      </c>
      <c r="E430" s="150">
        <v>12</v>
      </c>
      <c r="F430" s="90">
        <v>1</v>
      </c>
      <c r="G430" s="90">
        <v>5</v>
      </c>
      <c r="H430" s="90">
        <v>0</v>
      </c>
      <c r="I430" s="90">
        <v>2</v>
      </c>
      <c r="J430" s="93">
        <v>2</v>
      </c>
    </row>
    <row r="431" spans="1:10" ht="15" customHeight="1" x14ac:dyDescent="0.3">
      <c r="A431" s="89">
        <v>18</v>
      </c>
      <c r="B431" s="90" t="s">
        <v>99</v>
      </c>
      <c r="C431" s="156">
        <v>41811</v>
      </c>
      <c r="D431" s="90" t="s">
        <v>766</v>
      </c>
      <c r="E431" s="150">
        <v>15</v>
      </c>
      <c r="F431" s="90">
        <v>2</v>
      </c>
      <c r="G431" s="91">
        <v>8</v>
      </c>
      <c r="H431" s="90">
        <v>0</v>
      </c>
      <c r="I431" s="91">
        <v>10</v>
      </c>
      <c r="J431" s="93">
        <v>3</v>
      </c>
    </row>
    <row r="432" spans="1:10" ht="15" customHeight="1" x14ac:dyDescent="0.3">
      <c r="A432" s="89">
        <v>18</v>
      </c>
      <c r="B432" s="90" t="s">
        <v>99</v>
      </c>
      <c r="C432" s="156">
        <v>41812</v>
      </c>
      <c r="D432" s="90" t="s">
        <v>767</v>
      </c>
      <c r="E432" s="150">
        <v>49</v>
      </c>
      <c r="F432" s="90">
        <v>2</v>
      </c>
      <c r="G432" s="91">
        <v>44</v>
      </c>
      <c r="H432" s="91">
        <v>0</v>
      </c>
      <c r="I432" s="90">
        <v>21</v>
      </c>
      <c r="J432" s="92">
        <v>9</v>
      </c>
    </row>
    <row r="433" spans="1:10" ht="15" customHeight="1" x14ac:dyDescent="0.3">
      <c r="A433" s="89">
        <v>18</v>
      </c>
      <c r="B433" s="90" t="s">
        <v>99</v>
      </c>
      <c r="C433" s="156">
        <v>41813</v>
      </c>
      <c r="D433" s="90" t="s">
        <v>768</v>
      </c>
      <c r="E433" s="150">
        <v>6</v>
      </c>
      <c r="F433" s="90">
        <v>0</v>
      </c>
      <c r="G433" s="91">
        <v>4</v>
      </c>
      <c r="H433" s="90">
        <v>0</v>
      </c>
      <c r="I433" s="91">
        <v>1</v>
      </c>
      <c r="J433" s="93">
        <v>0</v>
      </c>
    </row>
    <row r="434" spans="1:10" ht="15" customHeight="1" x14ac:dyDescent="0.3">
      <c r="A434" s="89">
        <v>18</v>
      </c>
      <c r="B434" s="90" t="s">
        <v>99</v>
      </c>
      <c r="C434" s="156">
        <v>41814</v>
      </c>
      <c r="D434" s="90" t="s">
        <v>769</v>
      </c>
      <c r="E434" s="150">
        <v>4</v>
      </c>
      <c r="F434" s="90">
        <v>0</v>
      </c>
      <c r="G434" s="91">
        <v>6</v>
      </c>
      <c r="H434" s="90">
        <v>0</v>
      </c>
      <c r="I434" s="91">
        <v>5</v>
      </c>
      <c r="J434" s="93">
        <v>0</v>
      </c>
    </row>
    <row r="435" spans="1:10" ht="15" customHeight="1" x14ac:dyDescent="0.3">
      <c r="A435" s="89">
        <v>18</v>
      </c>
      <c r="B435" s="90" t="s">
        <v>99</v>
      </c>
      <c r="C435" s="156">
        <v>41815</v>
      </c>
      <c r="D435" s="90" t="s">
        <v>770</v>
      </c>
      <c r="E435" s="150">
        <v>5</v>
      </c>
      <c r="F435" s="90">
        <v>0</v>
      </c>
      <c r="G435" s="91">
        <v>5</v>
      </c>
      <c r="H435" s="90">
        <v>0</v>
      </c>
      <c r="I435" s="91">
        <v>1</v>
      </c>
      <c r="J435" s="92">
        <v>1</v>
      </c>
    </row>
    <row r="436" spans="1:10" ht="15" customHeight="1" x14ac:dyDescent="0.3">
      <c r="A436" s="89">
        <v>18</v>
      </c>
      <c r="B436" s="90" t="s">
        <v>99</v>
      </c>
      <c r="C436" s="156">
        <v>41816</v>
      </c>
      <c r="D436" s="90" t="s">
        <v>771</v>
      </c>
      <c r="E436" s="150">
        <v>14</v>
      </c>
      <c r="F436" s="90">
        <v>0</v>
      </c>
      <c r="G436" s="91">
        <v>14</v>
      </c>
      <c r="H436" s="90">
        <v>1</v>
      </c>
      <c r="I436" s="90">
        <v>5</v>
      </c>
      <c r="J436" s="93">
        <v>1</v>
      </c>
    </row>
    <row r="437" spans="1:10" ht="15" customHeight="1" x14ac:dyDescent="0.3">
      <c r="A437" s="89">
        <v>18</v>
      </c>
      <c r="B437" s="90" t="s">
        <v>99</v>
      </c>
      <c r="C437" s="156">
        <v>41817</v>
      </c>
      <c r="D437" s="90" t="s">
        <v>772</v>
      </c>
      <c r="E437" s="150">
        <v>13</v>
      </c>
      <c r="F437" s="91">
        <v>4</v>
      </c>
      <c r="G437" s="91">
        <v>13</v>
      </c>
      <c r="H437" s="90">
        <v>1</v>
      </c>
      <c r="I437" s="90">
        <v>5</v>
      </c>
      <c r="J437" s="93">
        <v>3</v>
      </c>
    </row>
    <row r="438" spans="1:10" ht="15" customHeight="1" x14ac:dyDescent="0.3">
      <c r="A438" s="89">
        <v>18</v>
      </c>
      <c r="B438" s="90" t="s">
        <v>99</v>
      </c>
      <c r="C438" s="156">
        <v>41818</v>
      </c>
      <c r="D438" s="90" t="s">
        <v>773</v>
      </c>
      <c r="E438" s="150">
        <v>2</v>
      </c>
      <c r="F438" s="90">
        <v>0</v>
      </c>
      <c r="G438" s="90">
        <v>3</v>
      </c>
      <c r="H438" s="90">
        <v>0</v>
      </c>
      <c r="I438" s="90">
        <v>0</v>
      </c>
      <c r="J438" s="93">
        <v>0</v>
      </c>
    </row>
    <row r="439" spans="1:10" ht="15" customHeight="1" x14ac:dyDescent="0.3">
      <c r="A439" s="89">
        <v>18</v>
      </c>
      <c r="B439" s="90" t="s">
        <v>99</v>
      </c>
      <c r="C439" s="156">
        <v>41819</v>
      </c>
      <c r="D439" s="90" t="s">
        <v>774</v>
      </c>
      <c r="E439" s="150">
        <v>8</v>
      </c>
      <c r="F439" s="91">
        <v>0</v>
      </c>
      <c r="G439" s="91">
        <v>7</v>
      </c>
      <c r="H439" s="90">
        <v>0</v>
      </c>
      <c r="I439" s="91">
        <v>2</v>
      </c>
      <c r="J439" s="93">
        <v>1</v>
      </c>
    </row>
    <row r="440" spans="1:10" ht="15" customHeight="1" x14ac:dyDescent="0.3">
      <c r="A440" s="89">
        <v>18</v>
      </c>
      <c r="B440" s="90" t="s">
        <v>99</v>
      </c>
      <c r="C440" s="156">
        <v>41820</v>
      </c>
      <c r="D440" s="90" t="s">
        <v>775</v>
      </c>
      <c r="E440" s="150">
        <v>19</v>
      </c>
      <c r="F440" s="90">
        <v>1</v>
      </c>
      <c r="G440" s="91">
        <v>19</v>
      </c>
      <c r="H440" s="91">
        <v>2</v>
      </c>
      <c r="I440" s="91">
        <v>9</v>
      </c>
      <c r="J440" s="93">
        <v>0</v>
      </c>
    </row>
    <row r="441" spans="1:10" ht="15" customHeight="1" x14ac:dyDescent="0.3">
      <c r="A441" s="89">
        <v>18</v>
      </c>
      <c r="B441" s="90" t="s">
        <v>99</v>
      </c>
      <c r="C441" s="156">
        <v>41821</v>
      </c>
      <c r="D441" s="90" t="s">
        <v>776</v>
      </c>
      <c r="E441" s="151">
        <v>9</v>
      </c>
      <c r="F441" s="90">
        <v>0</v>
      </c>
      <c r="G441" s="90">
        <v>8</v>
      </c>
      <c r="H441" s="90">
        <v>0</v>
      </c>
      <c r="I441" s="91">
        <v>2</v>
      </c>
      <c r="J441" s="93">
        <v>0</v>
      </c>
    </row>
    <row r="442" spans="1:10" ht="15" customHeight="1" x14ac:dyDescent="0.3">
      <c r="A442" s="89">
        <v>18</v>
      </c>
      <c r="B442" s="90" t="s">
        <v>99</v>
      </c>
      <c r="C442" s="156">
        <v>41822</v>
      </c>
      <c r="D442" s="90" t="s">
        <v>777</v>
      </c>
      <c r="E442" s="150">
        <v>10</v>
      </c>
      <c r="F442" s="90">
        <v>1</v>
      </c>
      <c r="G442" s="90">
        <v>14</v>
      </c>
      <c r="H442" s="90">
        <v>1</v>
      </c>
      <c r="I442" s="91">
        <v>0</v>
      </c>
      <c r="J442" s="93">
        <v>3</v>
      </c>
    </row>
    <row r="443" spans="1:10" ht="15" customHeight="1" x14ac:dyDescent="0.3">
      <c r="A443" s="89">
        <v>18</v>
      </c>
      <c r="B443" s="90" t="s">
        <v>99</v>
      </c>
      <c r="C443" s="156">
        <v>41823</v>
      </c>
      <c r="D443" s="90" t="s">
        <v>778</v>
      </c>
      <c r="E443" s="150">
        <v>20</v>
      </c>
      <c r="F443" s="90">
        <v>0</v>
      </c>
      <c r="G443" s="91">
        <v>21</v>
      </c>
      <c r="H443" s="90">
        <v>0</v>
      </c>
      <c r="I443" s="91">
        <v>5</v>
      </c>
      <c r="J443" s="93">
        <v>0</v>
      </c>
    </row>
    <row r="444" spans="1:10" ht="15" customHeight="1" x14ac:dyDescent="0.3">
      <c r="A444" s="89">
        <v>18</v>
      </c>
      <c r="B444" s="90" t="s">
        <v>99</v>
      </c>
      <c r="C444" s="156">
        <v>41824</v>
      </c>
      <c r="D444" s="90" t="s">
        <v>779</v>
      </c>
      <c r="E444" s="150">
        <v>21</v>
      </c>
      <c r="F444" s="90">
        <v>1</v>
      </c>
      <c r="G444" s="90">
        <v>17</v>
      </c>
      <c r="H444" s="90">
        <v>1</v>
      </c>
      <c r="I444" s="90">
        <v>8</v>
      </c>
      <c r="J444" s="93">
        <v>2</v>
      </c>
    </row>
    <row r="445" spans="1:10" ht="15.75" thickBot="1" x14ac:dyDescent="0.35">
      <c r="A445" s="402" t="s">
        <v>108</v>
      </c>
      <c r="B445" s="403"/>
      <c r="C445" s="404"/>
      <c r="D445" s="95" t="s">
        <v>112</v>
      </c>
      <c r="E445" s="152">
        <f t="shared" ref="E445:J445" si="0">SUM(E8:E444)</f>
        <v>6338</v>
      </c>
      <c r="F445" s="96">
        <f t="shared" si="0"/>
        <v>618</v>
      </c>
      <c r="G445" s="96">
        <f t="shared" si="0"/>
        <v>4739</v>
      </c>
      <c r="H445" s="96">
        <f t="shared" si="0"/>
        <v>282</v>
      </c>
      <c r="I445" s="96">
        <f t="shared" si="0"/>
        <v>1790</v>
      </c>
      <c r="J445" s="97">
        <f t="shared" si="0"/>
        <v>625</v>
      </c>
    </row>
  </sheetData>
  <autoFilter ref="A7:D7" xr:uid="{271DE10F-66E5-427A-A7A3-4362BB0E0B87}"/>
  <mergeCells count="4">
    <mergeCell ref="E6:J6"/>
    <mergeCell ref="A3:H3"/>
    <mergeCell ref="A445:C445"/>
    <mergeCell ref="A5:J5"/>
  </mergeCells>
  <hyperlinks>
    <hyperlink ref="A3:H3" location="INHALT!A1" display="zum Inhaltsverzeichnis" xr:uid="{5C7BA669-B8D9-49F1-B3EB-AAC352ADE6A2}"/>
  </hyperlinks>
  <pageMargins left="1.299212598425197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F1F3-19BC-4530-A290-B5C7DF8615B0}">
  <sheetPr codeName="Tabelle3"/>
  <dimension ref="A1:H130"/>
  <sheetViews>
    <sheetView showGridLines="0" zoomScaleNormal="100" zoomScaleSheetLayoutView="115" workbookViewId="0">
      <selection activeCell="A2" sqref="A2:H2"/>
    </sheetView>
  </sheetViews>
  <sheetFormatPr baseColWidth="10" defaultRowHeight="15" x14ac:dyDescent="0.3"/>
  <cols>
    <col min="2" max="2" width="11.5703125" customWidth="1"/>
  </cols>
  <sheetData>
    <row r="1" spans="1:8" ht="60" customHeight="1" x14ac:dyDescent="0.3">
      <c r="A1" s="347"/>
      <c r="B1" s="347"/>
      <c r="C1" s="347"/>
      <c r="D1" s="347"/>
      <c r="E1" s="347"/>
      <c r="F1" s="347"/>
      <c r="G1" s="347"/>
      <c r="H1" s="347"/>
    </row>
    <row r="2" spans="1:8" ht="18" x14ac:dyDescent="0.35">
      <c r="A2" s="348" t="s">
        <v>4</v>
      </c>
      <c r="B2" s="348"/>
      <c r="C2" s="348"/>
      <c r="D2" s="348"/>
      <c r="E2" s="348"/>
      <c r="F2" s="348"/>
      <c r="G2" s="348"/>
      <c r="H2" s="348"/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5.1" customHeight="1" x14ac:dyDescent="0.3">
      <c r="A4" s="350"/>
      <c r="B4" s="350"/>
      <c r="C4" s="350"/>
      <c r="D4" s="350"/>
      <c r="E4" s="350"/>
      <c r="F4" s="350"/>
      <c r="G4" s="350"/>
      <c r="H4" s="350"/>
    </row>
    <row r="5" spans="1:8" ht="15" customHeight="1" x14ac:dyDescent="0.3">
      <c r="A5" s="351" t="s">
        <v>6</v>
      </c>
      <c r="B5" s="351"/>
      <c r="C5" s="351"/>
      <c r="D5" s="351"/>
      <c r="E5" s="351"/>
      <c r="F5" s="351"/>
      <c r="G5" s="351"/>
      <c r="H5" s="351"/>
    </row>
    <row r="6" spans="1:8" ht="15" customHeight="1" x14ac:dyDescent="0.3">
      <c r="A6" s="347"/>
      <c r="B6" s="347"/>
      <c r="C6" s="347"/>
      <c r="D6" s="347"/>
      <c r="E6" s="347"/>
      <c r="F6" s="347"/>
      <c r="G6" s="347"/>
      <c r="H6" s="347"/>
    </row>
    <row r="7" spans="1:8" ht="15" customHeight="1" x14ac:dyDescent="0.3">
      <c r="A7" s="10"/>
      <c r="B7" s="10"/>
      <c r="C7" s="10"/>
      <c r="D7" s="10"/>
      <c r="E7" s="10"/>
      <c r="F7" s="10"/>
      <c r="G7" s="10"/>
      <c r="H7" s="10"/>
    </row>
    <row r="8" spans="1:8" ht="15" customHeight="1" x14ac:dyDescent="0.3">
      <c r="A8" s="353" t="s">
        <v>194</v>
      </c>
      <c r="B8" s="353"/>
      <c r="C8" s="353"/>
      <c r="D8" s="353"/>
      <c r="E8" s="353"/>
      <c r="F8" s="353"/>
      <c r="G8" s="353"/>
      <c r="H8" s="353"/>
    </row>
    <row r="9" spans="1:8" ht="15" customHeight="1" x14ac:dyDescent="0.3">
      <c r="A9" s="326" t="s">
        <v>193</v>
      </c>
      <c r="B9" s="326"/>
      <c r="C9" s="326"/>
      <c r="D9" s="326"/>
      <c r="E9" s="326"/>
      <c r="F9" s="326"/>
      <c r="G9" s="326"/>
      <c r="H9" s="326"/>
    </row>
    <row r="10" spans="1:8" ht="15" customHeight="1" x14ac:dyDescent="0.35">
      <c r="A10" s="354" t="s">
        <v>7</v>
      </c>
      <c r="B10" s="354"/>
      <c r="C10" s="354"/>
      <c r="D10" s="354"/>
      <c r="E10" s="354"/>
      <c r="F10" s="354"/>
      <c r="G10" s="354"/>
      <c r="H10" s="354"/>
    </row>
    <row r="11" spans="1:8" ht="15" customHeight="1" x14ac:dyDescent="0.3">
      <c r="A11" s="350"/>
      <c r="B11" s="350"/>
      <c r="C11" s="350"/>
      <c r="D11" s="350"/>
      <c r="E11" s="350"/>
      <c r="F11" s="350"/>
      <c r="G11" s="350"/>
      <c r="H11" s="350"/>
    </row>
    <row r="12" spans="1:8" ht="15" customHeight="1" x14ac:dyDescent="0.3">
      <c r="A12" s="351" t="s">
        <v>8</v>
      </c>
      <c r="B12" s="351"/>
      <c r="C12" s="351"/>
      <c r="D12" s="351"/>
      <c r="E12" s="351"/>
      <c r="F12" s="351"/>
      <c r="G12" s="351"/>
      <c r="H12" s="351"/>
    </row>
    <row r="13" spans="1:8" ht="15" customHeight="1" x14ac:dyDescent="0.3">
      <c r="A13" s="350" t="s">
        <v>9</v>
      </c>
      <c r="B13" s="350"/>
      <c r="C13" s="350"/>
      <c r="D13" s="350"/>
      <c r="E13" s="350"/>
      <c r="F13" s="350"/>
      <c r="G13" s="350"/>
      <c r="H13" s="350"/>
    </row>
    <row r="14" spans="1:8" ht="15" customHeight="1" x14ac:dyDescent="0.3">
      <c r="A14" s="350"/>
      <c r="B14" s="350"/>
      <c r="C14" s="350"/>
      <c r="D14" s="350"/>
      <c r="E14" s="350"/>
      <c r="F14" s="350"/>
      <c r="G14" s="350"/>
      <c r="H14" s="350"/>
    </row>
    <row r="15" spans="1:8" s="2" customFormat="1" ht="18" customHeight="1" x14ac:dyDescent="0.3">
      <c r="A15" s="1">
        <v>1</v>
      </c>
      <c r="B15" s="352" t="s">
        <v>10</v>
      </c>
      <c r="C15" s="352"/>
      <c r="D15" s="352"/>
      <c r="E15" s="352"/>
      <c r="F15" s="352"/>
      <c r="G15" s="352"/>
      <c r="H15" s="352"/>
    </row>
    <row r="16" spans="1:8" s="2" customFormat="1" ht="18" customHeight="1" x14ac:dyDescent="0.3">
      <c r="A16" s="1">
        <v>2</v>
      </c>
      <c r="B16" s="352" t="s">
        <v>11</v>
      </c>
      <c r="C16" s="352"/>
      <c r="D16" s="352"/>
      <c r="E16" s="352"/>
      <c r="F16" s="352"/>
      <c r="G16" s="352"/>
      <c r="H16" s="352"/>
    </row>
    <row r="17" spans="1:8" s="2" customFormat="1" ht="30" customHeight="1" x14ac:dyDescent="0.3">
      <c r="A17" s="178">
        <v>4</v>
      </c>
      <c r="B17" s="355" t="s">
        <v>12</v>
      </c>
      <c r="C17" s="355"/>
      <c r="D17" s="355"/>
      <c r="E17" s="355"/>
      <c r="F17" s="355"/>
      <c r="G17" s="355"/>
      <c r="H17" s="355"/>
    </row>
    <row r="18" spans="1:8" s="2" customFormat="1" ht="18" customHeight="1" x14ac:dyDescent="0.3">
      <c r="A18" s="1" t="s">
        <v>13</v>
      </c>
      <c r="B18" s="352" t="s">
        <v>14</v>
      </c>
      <c r="C18" s="352"/>
      <c r="D18" s="352"/>
      <c r="E18" s="352"/>
      <c r="F18" s="352"/>
      <c r="G18" s="352"/>
      <c r="H18" s="352"/>
    </row>
    <row r="19" spans="1:8" s="2" customFormat="1" ht="18" customHeight="1" x14ac:dyDescent="0.3">
      <c r="A19" s="1">
        <v>9</v>
      </c>
      <c r="B19" s="352" t="s">
        <v>15</v>
      </c>
      <c r="C19" s="352"/>
      <c r="D19" s="352"/>
      <c r="E19" s="352"/>
      <c r="F19" s="352"/>
      <c r="G19" s="352"/>
      <c r="H19" s="352"/>
    </row>
    <row r="20" spans="1:8" ht="15" customHeight="1" x14ac:dyDescent="0.3">
      <c r="A20" s="350"/>
      <c r="B20" s="350"/>
      <c r="C20" s="350"/>
      <c r="D20" s="350"/>
      <c r="E20" s="350"/>
      <c r="F20" s="350"/>
      <c r="G20" s="350"/>
      <c r="H20" s="350"/>
    </row>
    <row r="21" spans="1:8" ht="15" customHeight="1" x14ac:dyDescent="0.3">
      <c r="A21" s="350"/>
      <c r="B21" s="350"/>
      <c r="C21" s="350"/>
      <c r="D21" s="350"/>
      <c r="E21" s="350"/>
      <c r="F21" s="350"/>
      <c r="G21" s="350"/>
      <c r="H21" s="350"/>
    </row>
    <row r="22" spans="1:8" ht="15" customHeight="1" x14ac:dyDescent="0.3">
      <c r="A22" s="351" t="s">
        <v>16</v>
      </c>
      <c r="B22" s="351"/>
      <c r="C22" s="351"/>
      <c r="D22" s="351"/>
      <c r="E22" s="351"/>
      <c r="F22" s="351"/>
      <c r="G22" s="351"/>
      <c r="H22" s="351"/>
    </row>
    <row r="23" spans="1:8" ht="15" customHeight="1" x14ac:dyDescent="0.3">
      <c r="A23" s="350" t="s">
        <v>9</v>
      </c>
      <c r="B23" s="350"/>
      <c r="C23" s="350"/>
      <c r="D23" s="350"/>
      <c r="E23" s="350"/>
      <c r="F23" s="350"/>
      <c r="G23" s="350"/>
      <c r="H23" s="350"/>
    </row>
    <row r="24" spans="1:8" ht="15" customHeight="1" x14ac:dyDescent="0.3">
      <c r="A24" s="350"/>
      <c r="B24" s="350"/>
      <c r="C24" s="350"/>
      <c r="D24" s="350"/>
      <c r="E24" s="350"/>
      <c r="F24" s="350"/>
      <c r="G24" s="350"/>
      <c r="H24" s="350"/>
    </row>
    <row r="25" spans="1:8" s="2" customFormat="1" ht="18" customHeight="1" x14ac:dyDescent="0.3">
      <c r="A25" s="1">
        <v>3</v>
      </c>
      <c r="B25" s="352" t="s">
        <v>17</v>
      </c>
      <c r="C25" s="352"/>
      <c r="D25" s="352"/>
      <c r="E25" s="352"/>
      <c r="F25" s="352"/>
      <c r="G25" s="352"/>
      <c r="H25" s="352"/>
    </row>
    <row r="26" spans="1:8" s="2" customFormat="1" ht="18" customHeight="1" x14ac:dyDescent="0.3">
      <c r="A26" s="1" t="s">
        <v>13</v>
      </c>
      <c r="B26" s="352" t="s">
        <v>14</v>
      </c>
      <c r="C26" s="352"/>
      <c r="D26" s="352"/>
      <c r="E26" s="352"/>
      <c r="F26" s="352"/>
      <c r="G26" s="352"/>
      <c r="H26" s="352"/>
    </row>
    <row r="27" spans="1:8" s="2" customFormat="1" ht="18" customHeight="1" x14ac:dyDescent="0.3">
      <c r="A27" s="1">
        <v>6</v>
      </c>
      <c r="B27" s="352" t="s">
        <v>18</v>
      </c>
      <c r="C27" s="352"/>
      <c r="D27" s="352"/>
      <c r="E27" s="352"/>
      <c r="F27" s="352"/>
      <c r="G27" s="352"/>
      <c r="H27" s="352"/>
    </row>
    <row r="28" spans="1:8" s="2" customFormat="1" ht="18" customHeight="1" x14ac:dyDescent="0.3">
      <c r="A28" s="1">
        <v>9</v>
      </c>
      <c r="B28" s="352" t="s">
        <v>15</v>
      </c>
      <c r="C28" s="352"/>
      <c r="D28" s="352"/>
      <c r="E28" s="352"/>
      <c r="F28" s="352"/>
      <c r="G28" s="352"/>
      <c r="H28" s="352"/>
    </row>
    <row r="29" spans="1:8" ht="15" customHeight="1" x14ac:dyDescent="0.3">
      <c r="A29" s="350"/>
      <c r="B29" s="350"/>
      <c r="C29" s="350"/>
      <c r="D29" s="350"/>
      <c r="E29" s="350"/>
      <c r="F29" s="350"/>
      <c r="G29" s="350"/>
      <c r="H29" s="350"/>
    </row>
    <row r="30" spans="1:8" ht="15" customHeight="1" x14ac:dyDescent="0.3">
      <c r="A30" s="350"/>
      <c r="B30" s="350"/>
      <c r="C30" s="350"/>
      <c r="D30" s="350"/>
      <c r="E30" s="350"/>
      <c r="F30" s="350"/>
      <c r="G30" s="350"/>
      <c r="H30" s="350"/>
    </row>
    <row r="31" spans="1:8" ht="15" customHeight="1" x14ac:dyDescent="0.3">
      <c r="A31" s="350"/>
      <c r="B31" s="350"/>
      <c r="C31" s="350"/>
      <c r="D31" s="350"/>
      <c r="E31" s="350"/>
      <c r="F31" s="350"/>
      <c r="G31" s="350"/>
      <c r="H31" s="350"/>
    </row>
    <row r="32" spans="1:8" ht="15" customHeight="1" x14ac:dyDescent="0.3">
      <c r="A32" s="350"/>
      <c r="B32" s="350"/>
      <c r="C32" s="350"/>
      <c r="D32" s="350"/>
      <c r="E32" s="350"/>
      <c r="F32" s="350"/>
      <c r="G32" s="350"/>
      <c r="H32" s="350"/>
    </row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</sheetData>
  <mergeCells count="30">
    <mergeCell ref="A30:H30"/>
    <mergeCell ref="A31:H31"/>
    <mergeCell ref="A32:H32"/>
    <mergeCell ref="B15:H15"/>
    <mergeCell ref="B16:H16"/>
    <mergeCell ref="B25:H25"/>
    <mergeCell ref="B26:H26"/>
    <mergeCell ref="B27:H27"/>
    <mergeCell ref="B28:H28"/>
    <mergeCell ref="A29:H29"/>
    <mergeCell ref="A20:H20"/>
    <mergeCell ref="A21:H21"/>
    <mergeCell ref="A22:H22"/>
    <mergeCell ref="A23:H23"/>
    <mergeCell ref="A24:H24"/>
    <mergeCell ref="B17:H17"/>
    <mergeCell ref="B18:H18"/>
    <mergeCell ref="B19:H19"/>
    <mergeCell ref="A14:H14"/>
    <mergeCell ref="A8:H8"/>
    <mergeCell ref="A10:H10"/>
    <mergeCell ref="A11:H11"/>
    <mergeCell ref="A12:H12"/>
    <mergeCell ref="A13:H13"/>
    <mergeCell ref="A6:H6"/>
    <mergeCell ref="A1:H1"/>
    <mergeCell ref="A2:H2"/>
    <mergeCell ref="A3:H3"/>
    <mergeCell ref="A4:H4"/>
    <mergeCell ref="A5:H5"/>
  </mergeCells>
  <hyperlinks>
    <hyperlink ref="A3:H3" location="INHALT!A1" display="zum Inhaltsverzeichnis" xr:uid="{13C7EF19-A15C-47A2-90FF-08F66517E5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514A-096F-4F3A-94EA-A70084AF5296}">
  <sheetPr codeName="Tabelle4"/>
  <dimension ref="A1:H24"/>
  <sheetViews>
    <sheetView showGridLines="0" zoomScaleNormal="100" workbookViewId="0">
      <selection activeCell="A2" sqref="A2"/>
    </sheetView>
  </sheetViews>
  <sheetFormatPr baseColWidth="10" defaultRowHeight="15" x14ac:dyDescent="0.3"/>
  <cols>
    <col min="1" max="1" width="22" customWidth="1"/>
    <col min="2" max="2" width="42.7109375" customWidth="1"/>
    <col min="3" max="6" width="16" customWidth="1"/>
  </cols>
  <sheetData>
    <row r="1" spans="1:8" ht="48.75" customHeight="1" x14ac:dyDescent="0.3"/>
    <row r="2" spans="1:8" ht="18" x14ac:dyDescent="0.35">
      <c r="A2" s="4" t="s">
        <v>790</v>
      </c>
    </row>
    <row r="3" spans="1:8" x14ac:dyDescent="0.3">
      <c r="A3" s="71" t="s">
        <v>5</v>
      </c>
      <c r="B3" s="71"/>
      <c r="C3" s="71"/>
      <c r="D3" s="71"/>
      <c r="E3" s="71"/>
      <c r="F3" s="71"/>
      <c r="G3" s="71"/>
      <c r="H3" s="71"/>
    </row>
    <row r="4" spans="1:8" ht="30" customHeight="1" x14ac:dyDescent="0.3"/>
    <row r="5" spans="1:8" x14ac:dyDescent="0.3">
      <c r="A5" s="11"/>
      <c r="B5" s="11" t="s">
        <v>196</v>
      </c>
      <c r="C5" s="11"/>
      <c r="D5" s="11"/>
      <c r="E5" s="356" t="s">
        <v>30</v>
      </c>
      <c r="F5" s="357"/>
    </row>
    <row r="6" spans="1:8" x14ac:dyDescent="0.3">
      <c r="A6" s="13" t="s">
        <v>19</v>
      </c>
      <c r="B6" s="11" t="s">
        <v>20</v>
      </c>
      <c r="C6" s="33">
        <v>2025</v>
      </c>
      <c r="D6" s="34">
        <v>2024</v>
      </c>
      <c r="E6" s="35" t="s">
        <v>29</v>
      </c>
      <c r="F6" s="33" t="s">
        <v>28</v>
      </c>
    </row>
    <row r="7" spans="1:8" ht="16.5" customHeight="1" x14ac:dyDescent="0.3">
      <c r="A7" s="17">
        <v>1</v>
      </c>
      <c r="B7" s="18" t="s">
        <v>21</v>
      </c>
      <c r="C7" s="19">
        <v>6338</v>
      </c>
      <c r="D7" s="19">
        <v>5730</v>
      </c>
      <c r="E7" s="158">
        <f>C7-D7</f>
        <v>608</v>
      </c>
      <c r="F7" s="180">
        <f t="shared" ref="F7:F12" si="0">((C7/D7)-1)</f>
        <v>0.1061082024432809</v>
      </c>
    </row>
    <row r="8" spans="1:8" ht="16.5" customHeight="1" x14ac:dyDescent="0.3">
      <c r="A8" s="10">
        <v>2</v>
      </c>
      <c r="B8" t="s">
        <v>22</v>
      </c>
      <c r="C8" s="14">
        <v>618</v>
      </c>
      <c r="D8" s="333">
        <v>633</v>
      </c>
      <c r="E8" s="159">
        <f>C8-D8</f>
        <v>-15</v>
      </c>
      <c r="F8" s="6">
        <f t="shared" si="0"/>
        <v>-2.3696682464454999E-2</v>
      </c>
    </row>
    <row r="9" spans="1:8" ht="16.5" customHeight="1" x14ac:dyDescent="0.3">
      <c r="A9" s="10">
        <v>3</v>
      </c>
      <c r="B9" t="s">
        <v>23</v>
      </c>
      <c r="C9" s="14">
        <v>4739</v>
      </c>
      <c r="D9" s="333">
        <v>4399</v>
      </c>
      <c r="E9" s="159">
        <f t="shared" ref="E9:E11" si="1">C9-D9</f>
        <v>340</v>
      </c>
      <c r="F9" s="6">
        <f t="shared" si="0"/>
        <v>7.7290293248465591E-2</v>
      </c>
    </row>
    <row r="10" spans="1:8" ht="16.5" customHeight="1" x14ac:dyDescent="0.3">
      <c r="A10" s="10">
        <v>4</v>
      </c>
      <c r="B10" t="s">
        <v>24</v>
      </c>
      <c r="C10" s="14">
        <v>282</v>
      </c>
      <c r="D10" s="333">
        <v>294</v>
      </c>
      <c r="E10" s="159">
        <f t="shared" si="1"/>
        <v>-12</v>
      </c>
      <c r="F10" s="6">
        <f t="shared" si="0"/>
        <v>-4.081632653061229E-2</v>
      </c>
    </row>
    <row r="11" spans="1:8" ht="16.5" customHeight="1" x14ac:dyDescent="0.3">
      <c r="A11" s="10">
        <v>6</v>
      </c>
      <c r="B11" t="s">
        <v>25</v>
      </c>
      <c r="C11" s="14">
        <v>1790</v>
      </c>
      <c r="D11" s="333">
        <v>1672</v>
      </c>
      <c r="E11" s="159">
        <f t="shared" si="1"/>
        <v>118</v>
      </c>
      <c r="F11" s="6">
        <f t="shared" si="0"/>
        <v>7.0574162679425845E-2</v>
      </c>
    </row>
    <row r="12" spans="1:8" ht="16.5" customHeight="1" x14ac:dyDescent="0.3">
      <c r="A12" s="10">
        <v>9</v>
      </c>
      <c r="B12" t="s">
        <v>26</v>
      </c>
      <c r="C12" s="14">
        <v>625</v>
      </c>
      <c r="D12" s="333">
        <v>667</v>
      </c>
      <c r="E12" s="159">
        <f>C12-D12</f>
        <v>-42</v>
      </c>
      <c r="F12" s="6">
        <f t="shared" si="0"/>
        <v>-6.2968515742128917E-2</v>
      </c>
    </row>
    <row r="13" spans="1:8" ht="16.5" customHeight="1" x14ac:dyDescent="0.3">
      <c r="A13" s="8"/>
      <c r="B13" s="9" t="s">
        <v>27</v>
      </c>
      <c r="C13" s="15">
        <f>SUM(C7:C12)</f>
        <v>14392</v>
      </c>
      <c r="D13" s="332">
        <f>SUM(D7:D12)</f>
        <v>13395</v>
      </c>
      <c r="E13" s="20">
        <f>+C13-D13</f>
        <v>997</v>
      </c>
      <c r="F13" s="16">
        <f>((C13/D13)-1)</f>
        <v>7.443075774542729E-2</v>
      </c>
    </row>
    <row r="18" spans="1:2" x14ac:dyDescent="0.3">
      <c r="A18" t="s">
        <v>133</v>
      </c>
      <c r="B18">
        <f>C7/C13</f>
        <v>0.44038354641467481</v>
      </c>
    </row>
    <row r="19" spans="1:2" x14ac:dyDescent="0.3">
      <c r="A19" t="s">
        <v>134</v>
      </c>
      <c r="B19">
        <f>C8/C13</f>
        <v>4.2940522512506948E-2</v>
      </c>
    </row>
    <row r="20" spans="1:2" x14ac:dyDescent="0.3">
      <c r="A20" t="s">
        <v>135</v>
      </c>
      <c r="B20">
        <f>C9/C13</f>
        <v>0.32928015564202334</v>
      </c>
    </row>
    <row r="21" spans="1:2" x14ac:dyDescent="0.3">
      <c r="A21" t="s">
        <v>136</v>
      </c>
      <c r="B21">
        <f>C10/C13</f>
        <v>1.9594219010561423E-2</v>
      </c>
    </row>
    <row r="22" spans="1:2" x14ac:dyDescent="0.3">
      <c r="A22" t="s">
        <v>137</v>
      </c>
      <c r="B22">
        <f>C11/C13</f>
        <v>0.12437465258476932</v>
      </c>
    </row>
    <row r="23" spans="1:2" x14ac:dyDescent="0.3">
      <c r="A23" t="s">
        <v>138</v>
      </c>
      <c r="B23">
        <f>C12/C13</f>
        <v>4.3426903835464145E-2</v>
      </c>
    </row>
    <row r="24" spans="1:2" x14ac:dyDescent="0.3">
      <c r="B24">
        <f>SUM(B18:B23)</f>
        <v>1</v>
      </c>
    </row>
  </sheetData>
  <mergeCells count="1">
    <mergeCell ref="E5:F5"/>
  </mergeCells>
  <hyperlinks>
    <hyperlink ref="A3:H3" location="INHALT!A1" display="zum Inhaltsverzeichnis" xr:uid="{5ECE34E1-7FAD-47E5-BD8D-EC2EFF727B64}"/>
  </hyperlinks>
  <pageMargins left="0.98425196850393704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F7196-3DC1-4136-BF1B-99D47207B95E}">
  <dimension ref="A1:O26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124</v>
      </c>
      <c r="I2" s="4"/>
    </row>
    <row r="3" spans="1:15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15" ht="30" customHeight="1" x14ac:dyDescent="0.35">
      <c r="A4" s="5"/>
      <c r="I4" s="5"/>
    </row>
    <row r="5" spans="1:15" ht="18" customHeight="1" x14ac:dyDescent="0.3">
      <c r="A5" s="362" t="s">
        <v>791</v>
      </c>
      <c r="B5" s="362"/>
      <c r="C5" s="362"/>
      <c r="D5" s="362"/>
      <c r="E5" s="362"/>
      <c r="F5" s="362"/>
      <c r="G5" s="362"/>
      <c r="H5" s="11"/>
      <c r="I5" s="357"/>
      <c r="J5" s="357"/>
      <c r="K5" s="357"/>
      <c r="L5" s="357"/>
      <c r="M5" s="357"/>
      <c r="N5" s="357"/>
      <c r="O5" s="357"/>
    </row>
    <row r="6" spans="1:15" x14ac:dyDescent="0.3">
      <c r="A6" s="32"/>
      <c r="B6" s="358"/>
      <c r="C6" s="358"/>
      <c r="D6" s="358"/>
      <c r="E6" s="358"/>
      <c r="F6" s="358"/>
      <c r="G6" s="358"/>
      <c r="H6" s="28"/>
      <c r="I6" s="32"/>
      <c r="J6" s="359"/>
      <c r="K6" s="359"/>
      <c r="L6" s="359"/>
      <c r="M6" s="359"/>
      <c r="N6" s="359"/>
      <c r="O6" s="359"/>
    </row>
    <row r="7" spans="1:15" s="30" customFormat="1" ht="243" x14ac:dyDescent="0.3">
      <c r="A7" s="360" t="s">
        <v>115</v>
      </c>
      <c r="B7" s="160" t="s">
        <v>32</v>
      </c>
      <c r="C7" s="161" t="s">
        <v>33</v>
      </c>
      <c r="D7" s="161" t="s">
        <v>34</v>
      </c>
      <c r="E7" s="161" t="s">
        <v>35</v>
      </c>
      <c r="F7" s="161" t="s">
        <v>36</v>
      </c>
      <c r="G7" s="161" t="s">
        <v>37</v>
      </c>
      <c r="H7" s="38"/>
      <c r="I7" s="360"/>
      <c r="J7" s="160"/>
      <c r="K7" s="181"/>
      <c r="L7" s="181"/>
      <c r="M7" s="181"/>
      <c r="N7" s="181"/>
      <c r="O7" s="181"/>
    </row>
    <row r="8" spans="1:15" s="30" customFormat="1" ht="4.5" customHeight="1" x14ac:dyDescent="0.3">
      <c r="A8" s="361"/>
      <c r="B8" s="36"/>
      <c r="C8" s="37"/>
      <c r="D8" s="37"/>
      <c r="E8" s="37"/>
      <c r="F8" s="37"/>
      <c r="G8" s="37"/>
      <c r="H8" s="38"/>
      <c r="I8" s="360"/>
      <c r="J8" s="36"/>
      <c r="K8" s="182"/>
      <c r="L8" s="182"/>
      <c r="M8" s="182"/>
      <c r="N8" s="182"/>
      <c r="O8" s="182"/>
    </row>
    <row r="9" spans="1:15" ht="18" customHeight="1" x14ac:dyDescent="0.3">
      <c r="A9" s="8" t="s">
        <v>38</v>
      </c>
      <c r="B9" s="188">
        <v>2500</v>
      </c>
      <c r="C9" s="184">
        <v>125</v>
      </c>
      <c r="D9" s="184">
        <v>2120</v>
      </c>
      <c r="E9" s="184">
        <v>94</v>
      </c>
      <c r="F9" s="184">
        <v>524</v>
      </c>
      <c r="G9" s="184">
        <v>239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39</v>
      </c>
      <c r="B10" s="189">
        <v>7</v>
      </c>
      <c r="C10" s="185">
        <v>2</v>
      </c>
      <c r="D10" s="185">
        <v>17</v>
      </c>
      <c r="E10" s="185">
        <v>1</v>
      </c>
      <c r="F10" s="185">
        <v>15</v>
      </c>
      <c r="G10" s="185">
        <v>13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40</v>
      </c>
      <c r="B11" s="189">
        <v>1882</v>
      </c>
      <c r="C11" s="185">
        <v>73</v>
      </c>
      <c r="D11" s="185">
        <v>1140</v>
      </c>
      <c r="E11" s="185">
        <v>87</v>
      </c>
      <c r="F11" s="185">
        <v>558</v>
      </c>
      <c r="G11" s="185">
        <v>167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41</v>
      </c>
      <c r="B12" s="189">
        <v>0</v>
      </c>
      <c r="C12" s="185">
        <v>0</v>
      </c>
      <c r="D12" s="185">
        <v>0</v>
      </c>
      <c r="E12" s="185">
        <v>1</v>
      </c>
      <c r="F12" s="185">
        <v>5</v>
      </c>
      <c r="G12" s="185">
        <v>11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67</v>
      </c>
      <c r="B13" s="189">
        <v>402</v>
      </c>
      <c r="C13" s="185">
        <v>18</v>
      </c>
      <c r="D13" s="185">
        <v>328</v>
      </c>
      <c r="E13" s="185">
        <v>14</v>
      </c>
      <c r="F13" s="186">
        <v>155</v>
      </c>
      <c r="G13" s="185">
        <v>54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58</v>
      </c>
      <c r="B14" s="189">
        <v>301</v>
      </c>
      <c r="C14" s="185">
        <v>348</v>
      </c>
      <c r="D14" s="185">
        <v>382</v>
      </c>
      <c r="E14" s="185">
        <v>17</v>
      </c>
      <c r="F14" s="185">
        <v>341</v>
      </c>
      <c r="G14" s="185">
        <v>50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42</v>
      </c>
      <c r="B15" s="189">
        <v>1246</v>
      </c>
      <c r="C15" s="185">
        <v>52</v>
      </c>
      <c r="D15" s="185">
        <v>752</v>
      </c>
      <c r="E15" s="185">
        <v>68</v>
      </c>
      <c r="F15" s="185">
        <v>192</v>
      </c>
      <c r="G15" s="185">
        <v>91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thickBot="1" x14ac:dyDescent="0.35">
      <c r="A16" s="31" t="s">
        <v>43</v>
      </c>
      <c r="B16" s="190">
        <f t="shared" ref="B16:F16" si="0">B9+B10+B11+B12+B13+B14+B15</f>
        <v>6338</v>
      </c>
      <c r="C16" s="187">
        <f t="shared" si="0"/>
        <v>618</v>
      </c>
      <c r="D16" s="187">
        <f t="shared" si="0"/>
        <v>4739</v>
      </c>
      <c r="E16" s="187">
        <f t="shared" si="0"/>
        <v>282</v>
      </c>
      <c r="F16" s="187">
        <f t="shared" si="0"/>
        <v>1790</v>
      </c>
      <c r="G16" s="187">
        <f>G9+G10+G11+G12+G13+G14+G15</f>
        <v>625</v>
      </c>
      <c r="H16" s="29"/>
      <c r="I16" s="21"/>
      <c r="J16" s="7"/>
      <c r="K16" s="7"/>
      <c r="L16" s="7"/>
      <c r="M16" s="7"/>
      <c r="N16" s="7"/>
      <c r="O16" s="7"/>
    </row>
    <row r="17" spans="1:14" x14ac:dyDescent="0.3">
      <c r="B17" s="29"/>
      <c r="C17" s="29"/>
      <c r="D17" s="29"/>
      <c r="E17" s="29"/>
      <c r="F17" s="29"/>
      <c r="G17" s="29"/>
      <c r="H17" s="29"/>
      <c r="J17" s="29"/>
      <c r="K17" s="29"/>
      <c r="L17" s="29"/>
      <c r="M17" s="29"/>
      <c r="N17" s="29"/>
    </row>
    <row r="18" spans="1:14" x14ac:dyDescent="0.3">
      <c r="A18" s="11"/>
      <c r="B18" s="11"/>
      <c r="C18" s="11"/>
      <c r="D18" s="11"/>
      <c r="E18" s="357"/>
      <c r="F18" s="357"/>
      <c r="I18" s="11"/>
    </row>
    <row r="19" spans="1:14" x14ac:dyDescent="0.3">
      <c r="A19" s="13"/>
      <c r="B19" s="11"/>
      <c r="C19" s="11"/>
      <c r="D19" s="12"/>
      <c r="E19" s="11"/>
      <c r="F19" s="11"/>
      <c r="I19" s="13"/>
    </row>
    <row r="20" spans="1:14" ht="16.5" customHeight="1" x14ac:dyDescent="0.3">
      <c r="A20" s="24"/>
      <c r="B20" s="25"/>
      <c r="C20" s="26"/>
      <c r="D20" s="27"/>
      <c r="E20" s="26"/>
      <c r="F20" s="6"/>
      <c r="I20" s="24"/>
    </row>
    <row r="21" spans="1:14" ht="16.5" customHeight="1" x14ac:dyDescent="0.3">
      <c r="A21" s="10"/>
      <c r="D21" s="7"/>
      <c r="F21" s="6"/>
      <c r="I21" s="10"/>
    </row>
    <row r="22" spans="1:14" ht="16.5" customHeight="1" x14ac:dyDescent="0.3">
      <c r="A22" s="10"/>
      <c r="D22" s="7"/>
      <c r="F22" s="6"/>
      <c r="I22" s="10"/>
    </row>
    <row r="23" spans="1:14" ht="16.5" customHeight="1" x14ac:dyDescent="0.3">
      <c r="A23" s="10"/>
      <c r="D23" s="7"/>
      <c r="F23" s="6"/>
      <c r="I23" s="10"/>
    </row>
    <row r="24" spans="1:14" ht="16.5" customHeight="1" x14ac:dyDescent="0.3">
      <c r="A24" s="10"/>
      <c r="D24" s="7"/>
      <c r="F24" s="6"/>
      <c r="I24" s="10"/>
    </row>
    <row r="25" spans="1:14" ht="16.5" customHeight="1" x14ac:dyDescent="0.3">
      <c r="A25" s="10"/>
      <c r="D25" s="7"/>
      <c r="F25" s="6"/>
      <c r="I25" s="10"/>
    </row>
    <row r="26" spans="1:14" ht="16.5" customHeight="1" x14ac:dyDescent="0.3">
      <c r="A26" s="21"/>
      <c r="D26" s="7"/>
      <c r="E26" s="22"/>
      <c r="F26" s="23"/>
      <c r="I26" s="21"/>
    </row>
  </sheetData>
  <mergeCells count="8">
    <mergeCell ref="A3:H3"/>
    <mergeCell ref="E18:F18"/>
    <mergeCell ref="B6:G6"/>
    <mergeCell ref="J6:O6"/>
    <mergeCell ref="A7:A8"/>
    <mergeCell ref="I7:I8"/>
    <mergeCell ref="A5:G5"/>
    <mergeCell ref="I5:O5"/>
  </mergeCells>
  <hyperlinks>
    <hyperlink ref="A3:H3" location="INHALT!A1" display="zum Inhaltsverzeichnis" xr:uid="{C1AAFDE9-0620-4BC4-B31B-F6E922C38E61}"/>
  </hyperlinks>
  <pageMargins left="1.3779527559055118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93A7-429A-4A7C-BBCB-09408F66790B}">
  <dimension ref="A1:H9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6" customWidth="1"/>
    <col min="2" max="2" width="56.28515625" customWidth="1"/>
    <col min="3" max="7" width="5.7109375" customWidth="1"/>
    <col min="8" max="8" width="4.7109375" customWidth="1"/>
  </cols>
  <sheetData>
    <row r="1" spans="1:8" ht="48.75" customHeight="1" x14ac:dyDescent="0.3"/>
    <row r="2" spans="1:8" ht="18" x14ac:dyDescent="0.35">
      <c r="A2" s="4" t="s">
        <v>125</v>
      </c>
    </row>
    <row r="3" spans="1:8" x14ac:dyDescent="0.3">
      <c r="A3" s="349" t="s">
        <v>5</v>
      </c>
      <c r="B3" s="349"/>
      <c r="C3" s="349"/>
      <c r="D3" s="349"/>
      <c r="E3" s="349"/>
      <c r="F3" s="349"/>
      <c r="G3" s="349"/>
      <c r="H3" s="349"/>
    </row>
    <row r="4" spans="1:8" ht="30" customHeight="1" x14ac:dyDescent="0.3">
      <c r="A4" s="157"/>
      <c r="B4" s="157"/>
      <c r="C4" s="157"/>
      <c r="D4" s="157"/>
      <c r="E4" s="157"/>
      <c r="F4" s="157"/>
      <c r="G4" s="157"/>
      <c r="H4" s="157"/>
    </row>
    <row r="5" spans="1:8" ht="18" customHeight="1" x14ac:dyDescent="0.3">
      <c r="A5" s="362" t="s">
        <v>791</v>
      </c>
      <c r="B5" s="362"/>
      <c r="C5" s="362"/>
      <c r="D5" s="362"/>
      <c r="E5" s="362"/>
      <c r="F5" s="362"/>
      <c r="G5" s="362"/>
      <c r="H5" s="362"/>
    </row>
    <row r="6" spans="1:8" ht="19.5" customHeight="1" x14ac:dyDescent="0.3">
      <c r="A6" s="347"/>
      <c r="B6" s="347"/>
      <c r="C6" s="40"/>
      <c r="D6" s="39"/>
      <c r="E6" s="39"/>
      <c r="F6" s="39"/>
      <c r="G6" s="39"/>
      <c r="H6" s="39"/>
    </row>
    <row r="7" spans="1:8" ht="240.75" customHeight="1" x14ac:dyDescent="0.3">
      <c r="A7" s="162" t="s">
        <v>73</v>
      </c>
      <c r="B7" s="111" t="s">
        <v>44</v>
      </c>
      <c r="C7" s="113" t="s">
        <v>45</v>
      </c>
      <c r="D7" s="110" t="s">
        <v>46</v>
      </c>
      <c r="E7" s="110" t="s">
        <v>47</v>
      </c>
      <c r="F7" s="110" t="s">
        <v>48</v>
      </c>
      <c r="G7" s="110" t="s">
        <v>199</v>
      </c>
      <c r="H7" s="112" t="s">
        <v>200</v>
      </c>
    </row>
    <row r="8" spans="1:8" s="30" customFormat="1" ht="15" customHeight="1" x14ac:dyDescent="0.3">
      <c r="A8" s="163" t="s">
        <v>201</v>
      </c>
      <c r="B8" s="114" t="s">
        <v>202</v>
      </c>
      <c r="C8" s="269">
        <v>102</v>
      </c>
      <c r="D8" s="270">
        <v>5</v>
      </c>
      <c r="E8" s="270">
        <v>115</v>
      </c>
      <c r="F8" s="270">
        <v>3</v>
      </c>
      <c r="G8" s="270">
        <v>18</v>
      </c>
      <c r="H8" s="271">
        <v>19</v>
      </c>
    </row>
    <row r="9" spans="1:8" s="30" customFormat="1" ht="15" customHeight="1" x14ac:dyDescent="0.3">
      <c r="A9" s="164" t="s">
        <v>203</v>
      </c>
      <c r="B9" s="115" t="s">
        <v>204</v>
      </c>
      <c r="C9" s="272">
        <v>5</v>
      </c>
      <c r="D9" s="273">
        <v>1</v>
      </c>
      <c r="E9" s="273">
        <v>23</v>
      </c>
      <c r="F9" s="273">
        <v>2</v>
      </c>
      <c r="G9" s="273">
        <v>2</v>
      </c>
      <c r="H9" s="274">
        <v>16</v>
      </c>
    </row>
    <row r="10" spans="1:8" s="30" customFormat="1" ht="15" customHeight="1" x14ac:dyDescent="0.3">
      <c r="A10" s="164" t="s">
        <v>205</v>
      </c>
      <c r="B10" s="115" t="s">
        <v>206</v>
      </c>
      <c r="C10" s="272">
        <v>14</v>
      </c>
      <c r="D10" s="273">
        <v>1</v>
      </c>
      <c r="E10" s="273">
        <v>13</v>
      </c>
      <c r="F10" s="273">
        <v>0</v>
      </c>
      <c r="G10" s="273">
        <v>3</v>
      </c>
      <c r="H10" s="274">
        <v>2</v>
      </c>
    </row>
    <row r="11" spans="1:8" s="30" customFormat="1" ht="15" customHeight="1" x14ac:dyDescent="0.3">
      <c r="A11" s="164" t="s">
        <v>207</v>
      </c>
      <c r="B11" s="115" t="s">
        <v>208</v>
      </c>
      <c r="C11" s="272">
        <v>52</v>
      </c>
      <c r="D11" s="273">
        <v>6</v>
      </c>
      <c r="E11" s="273">
        <v>34</v>
      </c>
      <c r="F11" s="273">
        <v>1</v>
      </c>
      <c r="G11" s="273">
        <v>6</v>
      </c>
      <c r="H11" s="274">
        <v>7</v>
      </c>
    </row>
    <row r="12" spans="1:8" s="30" customFormat="1" ht="15" customHeight="1" x14ac:dyDescent="0.3">
      <c r="A12" s="164" t="s">
        <v>209</v>
      </c>
      <c r="B12" s="115" t="s">
        <v>210</v>
      </c>
      <c r="C12" s="272">
        <v>66</v>
      </c>
      <c r="D12" s="273">
        <v>4</v>
      </c>
      <c r="E12" s="273">
        <v>87</v>
      </c>
      <c r="F12" s="273">
        <v>3</v>
      </c>
      <c r="G12" s="273">
        <v>18</v>
      </c>
      <c r="H12" s="274">
        <v>18</v>
      </c>
    </row>
    <row r="13" spans="1:8" s="30" customFormat="1" ht="15" customHeight="1" x14ac:dyDescent="0.3">
      <c r="A13" s="164" t="s">
        <v>211</v>
      </c>
      <c r="B13" s="115" t="s">
        <v>212</v>
      </c>
      <c r="C13" s="272">
        <v>14</v>
      </c>
      <c r="D13" s="273">
        <v>0</v>
      </c>
      <c r="E13" s="273">
        <v>9</v>
      </c>
      <c r="F13" s="273">
        <v>0</v>
      </c>
      <c r="G13" s="273">
        <v>2</v>
      </c>
      <c r="H13" s="274">
        <v>4</v>
      </c>
    </row>
    <row r="14" spans="1:8" s="30" customFormat="1" ht="15" customHeight="1" x14ac:dyDescent="0.3">
      <c r="A14" s="164" t="s">
        <v>213</v>
      </c>
      <c r="B14" s="115" t="s">
        <v>214</v>
      </c>
      <c r="C14" s="272">
        <v>42</v>
      </c>
      <c r="D14" s="273">
        <v>5</v>
      </c>
      <c r="E14" s="273">
        <v>49</v>
      </c>
      <c r="F14" s="273">
        <v>0</v>
      </c>
      <c r="G14" s="273">
        <v>13</v>
      </c>
      <c r="H14" s="274">
        <v>11</v>
      </c>
    </row>
    <row r="15" spans="1:8" s="30" customFormat="1" ht="15" customHeight="1" x14ac:dyDescent="0.3">
      <c r="A15" s="164" t="s">
        <v>215</v>
      </c>
      <c r="B15" s="115" t="s">
        <v>216</v>
      </c>
      <c r="C15" s="272">
        <v>70</v>
      </c>
      <c r="D15" s="273">
        <v>5</v>
      </c>
      <c r="E15" s="273">
        <v>69</v>
      </c>
      <c r="F15" s="273">
        <v>0</v>
      </c>
      <c r="G15" s="273">
        <v>11</v>
      </c>
      <c r="H15" s="274">
        <v>28</v>
      </c>
    </row>
    <row r="16" spans="1:8" s="30" customFormat="1" ht="15" customHeight="1" x14ac:dyDescent="0.3">
      <c r="A16" s="164" t="s">
        <v>217</v>
      </c>
      <c r="B16" s="115" t="s">
        <v>218</v>
      </c>
      <c r="C16" s="272">
        <v>40</v>
      </c>
      <c r="D16" s="273">
        <v>2</v>
      </c>
      <c r="E16" s="273">
        <v>81</v>
      </c>
      <c r="F16" s="273">
        <v>2</v>
      </c>
      <c r="G16" s="273">
        <v>12</v>
      </c>
      <c r="H16" s="274">
        <v>14</v>
      </c>
    </row>
    <row r="17" spans="1:8" s="30" customFormat="1" ht="15" customHeight="1" x14ac:dyDescent="0.3">
      <c r="A17" s="164" t="s">
        <v>219</v>
      </c>
      <c r="B17" s="115" t="s">
        <v>220</v>
      </c>
      <c r="C17" s="272">
        <v>87</v>
      </c>
      <c r="D17" s="273">
        <v>5</v>
      </c>
      <c r="E17" s="273">
        <v>120</v>
      </c>
      <c r="F17" s="273">
        <v>2</v>
      </c>
      <c r="G17" s="273">
        <v>14</v>
      </c>
      <c r="H17" s="274">
        <v>22</v>
      </c>
    </row>
    <row r="18" spans="1:8" s="30" customFormat="1" ht="15" customHeight="1" x14ac:dyDescent="0.3">
      <c r="A18" s="164" t="s">
        <v>221</v>
      </c>
      <c r="B18" s="115" t="s">
        <v>222</v>
      </c>
      <c r="C18" s="272">
        <v>4</v>
      </c>
      <c r="D18" s="273">
        <v>1</v>
      </c>
      <c r="E18" s="273">
        <v>6</v>
      </c>
      <c r="F18" s="273">
        <v>0</v>
      </c>
      <c r="G18" s="273">
        <v>1</v>
      </c>
      <c r="H18" s="274">
        <v>2</v>
      </c>
    </row>
    <row r="19" spans="1:8" s="30" customFormat="1" ht="15" customHeight="1" x14ac:dyDescent="0.3">
      <c r="A19" s="164" t="s">
        <v>223</v>
      </c>
      <c r="B19" s="115" t="s">
        <v>224</v>
      </c>
      <c r="C19" s="272">
        <v>68</v>
      </c>
      <c r="D19" s="273">
        <v>2</v>
      </c>
      <c r="E19" s="273">
        <v>73</v>
      </c>
      <c r="F19" s="273">
        <v>3</v>
      </c>
      <c r="G19" s="273">
        <v>14</v>
      </c>
      <c r="H19" s="274">
        <v>15</v>
      </c>
    </row>
    <row r="20" spans="1:8" s="30" customFormat="1" ht="15" customHeight="1" x14ac:dyDescent="0.3">
      <c r="A20" s="164" t="s">
        <v>225</v>
      </c>
      <c r="B20" s="115" t="s">
        <v>226</v>
      </c>
      <c r="C20" s="272">
        <v>29</v>
      </c>
      <c r="D20" s="273">
        <v>4</v>
      </c>
      <c r="E20" s="273">
        <v>48</v>
      </c>
      <c r="F20" s="273">
        <v>0</v>
      </c>
      <c r="G20" s="273">
        <v>16</v>
      </c>
      <c r="H20" s="274">
        <v>17</v>
      </c>
    </row>
    <row r="21" spans="1:8" s="30" customFormat="1" ht="15" customHeight="1" x14ac:dyDescent="0.3">
      <c r="A21" s="164" t="s">
        <v>227</v>
      </c>
      <c r="B21" s="115" t="s">
        <v>228</v>
      </c>
      <c r="C21" s="272">
        <v>287</v>
      </c>
      <c r="D21" s="273">
        <v>1</v>
      </c>
      <c r="E21" s="273">
        <v>103</v>
      </c>
      <c r="F21" s="273">
        <v>1</v>
      </c>
      <c r="G21" s="273">
        <v>20</v>
      </c>
      <c r="H21" s="274">
        <v>2</v>
      </c>
    </row>
    <row r="22" spans="1:8" s="30" customFormat="1" ht="15" customHeight="1" x14ac:dyDescent="0.3">
      <c r="A22" s="164" t="s">
        <v>229</v>
      </c>
      <c r="B22" s="115" t="s">
        <v>230</v>
      </c>
      <c r="C22" s="272">
        <v>64</v>
      </c>
      <c r="D22" s="273">
        <v>0</v>
      </c>
      <c r="E22" s="273">
        <v>55</v>
      </c>
      <c r="F22" s="273">
        <v>5</v>
      </c>
      <c r="G22" s="273">
        <v>15</v>
      </c>
      <c r="H22" s="274">
        <v>0</v>
      </c>
    </row>
    <row r="23" spans="1:8" s="30" customFormat="1" ht="15" customHeight="1" x14ac:dyDescent="0.3">
      <c r="A23" s="164" t="s">
        <v>231</v>
      </c>
      <c r="B23" s="115" t="s">
        <v>232</v>
      </c>
      <c r="C23" s="272">
        <v>8</v>
      </c>
      <c r="D23" s="273">
        <v>1</v>
      </c>
      <c r="E23" s="273">
        <v>17</v>
      </c>
      <c r="F23" s="273">
        <v>2</v>
      </c>
      <c r="G23" s="273">
        <v>8</v>
      </c>
      <c r="H23" s="274">
        <v>6</v>
      </c>
    </row>
    <row r="24" spans="1:8" s="30" customFormat="1" ht="15" customHeight="1" x14ac:dyDescent="0.3">
      <c r="A24" s="164" t="s">
        <v>233</v>
      </c>
      <c r="B24" s="115" t="s">
        <v>234</v>
      </c>
      <c r="C24" s="272">
        <v>39</v>
      </c>
      <c r="D24" s="273">
        <v>11</v>
      </c>
      <c r="E24" s="273">
        <v>46</v>
      </c>
      <c r="F24" s="273">
        <v>0</v>
      </c>
      <c r="G24" s="273">
        <v>23</v>
      </c>
      <c r="H24" s="274">
        <v>5</v>
      </c>
    </row>
    <row r="25" spans="1:8" s="30" customFormat="1" ht="15" customHeight="1" x14ac:dyDescent="0.3">
      <c r="A25" s="164" t="s">
        <v>235</v>
      </c>
      <c r="B25" s="115" t="s">
        <v>236</v>
      </c>
      <c r="C25" s="272">
        <v>213</v>
      </c>
      <c r="D25" s="273">
        <v>3</v>
      </c>
      <c r="E25" s="273">
        <v>205</v>
      </c>
      <c r="F25" s="273">
        <v>20</v>
      </c>
      <c r="G25" s="273">
        <v>74</v>
      </c>
      <c r="H25" s="274">
        <v>0</v>
      </c>
    </row>
    <row r="26" spans="1:8" s="30" customFormat="1" ht="15" customHeight="1" x14ac:dyDescent="0.3">
      <c r="A26" s="164" t="s">
        <v>237</v>
      </c>
      <c r="B26" s="115" t="s">
        <v>238</v>
      </c>
      <c r="C26" s="272">
        <v>35</v>
      </c>
      <c r="D26" s="273">
        <v>1</v>
      </c>
      <c r="E26" s="273">
        <v>69</v>
      </c>
      <c r="F26" s="273">
        <v>1</v>
      </c>
      <c r="G26" s="273">
        <v>12</v>
      </c>
      <c r="H26" s="274">
        <v>6</v>
      </c>
    </row>
    <row r="27" spans="1:8" s="30" customFormat="1" ht="15" customHeight="1" x14ac:dyDescent="0.3">
      <c r="A27" s="164" t="s">
        <v>239</v>
      </c>
      <c r="B27" s="115" t="s">
        <v>240</v>
      </c>
      <c r="C27" s="272">
        <v>137</v>
      </c>
      <c r="D27" s="273">
        <v>1</v>
      </c>
      <c r="E27" s="273">
        <v>52</v>
      </c>
      <c r="F27" s="273">
        <v>1</v>
      </c>
      <c r="G27" s="273">
        <v>22</v>
      </c>
      <c r="H27" s="274">
        <v>2</v>
      </c>
    </row>
    <row r="28" spans="1:8" s="30" customFormat="1" ht="15" customHeight="1" x14ac:dyDescent="0.3">
      <c r="A28" s="164" t="s">
        <v>241</v>
      </c>
      <c r="B28" s="115" t="s">
        <v>242</v>
      </c>
      <c r="C28" s="272">
        <v>194</v>
      </c>
      <c r="D28" s="273">
        <v>2</v>
      </c>
      <c r="E28" s="273">
        <v>149</v>
      </c>
      <c r="F28" s="273">
        <v>4</v>
      </c>
      <c r="G28" s="273">
        <v>29</v>
      </c>
      <c r="H28" s="274">
        <v>9</v>
      </c>
    </row>
    <row r="29" spans="1:8" s="30" customFormat="1" ht="15" customHeight="1" x14ac:dyDescent="0.3">
      <c r="A29" s="164" t="s">
        <v>243</v>
      </c>
      <c r="B29" s="115" t="s">
        <v>244</v>
      </c>
      <c r="C29" s="272">
        <v>51</v>
      </c>
      <c r="D29" s="273">
        <v>57</v>
      </c>
      <c r="E29" s="273">
        <v>17</v>
      </c>
      <c r="F29" s="273">
        <v>2</v>
      </c>
      <c r="G29" s="273">
        <v>24</v>
      </c>
      <c r="H29" s="274">
        <v>3</v>
      </c>
    </row>
    <row r="30" spans="1:8" s="30" customFormat="1" ht="15" customHeight="1" x14ac:dyDescent="0.3">
      <c r="A30" s="164" t="s">
        <v>245</v>
      </c>
      <c r="B30" s="115" t="s">
        <v>246</v>
      </c>
      <c r="C30" s="272">
        <v>2</v>
      </c>
      <c r="D30" s="273">
        <v>1</v>
      </c>
      <c r="E30" s="273">
        <v>0</v>
      </c>
      <c r="F30" s="273">
        <v>0</v>
      </c>
      <c r="G30" s="273">
        <v>1</v>
      </c>
      <c r="H30" s="274">
        <v>2</v>
      </c>
    </row>
    <row r="31" spans="1:8" s="30" customFormat="1" ht="15" customHeight="1" x14ac:dyDescent="0.3">
      <c r="A31" s="164" t="s">
        <v>796</v>
      </c>
      <c r="B31" s="115" t="s">
        <v>797</v>
      </c>
      <c r="C31" s="272">
        <v>1</v>
      </c>
      <c r="D31" s="273">
        <v>1</v>
      </c>
      <c r="E31" s="273">
        <v>1</v>
      </c>
      <c r="F31" s="273">
        <v>2</v>
      </c>
      <c r="G31" s="273">
        <v>2</v>
      </c>
      <c r="H31" s="274">
        <v>0</v>
      </c>
    </row>
    <row r="32" spans="1:8" s="30" customFormat="1" ht="15" customHeight="1" x14ac:dyDescent="0.3">
      <c r="A32" s="164" t="s">
        <v>247</v>
      </c>
      <c r="B32" s="115" t="s">
        <v>248</v>
      </c>
      <c r="C32" s="272">
        <v>276</v>
      </c>
      <c r="D32" s="273">
        <v>4</v>
      </c>
      <c r="E32" s="273">
        <v>258</v>
      </c>
      <c r="F32" s="273">
        <v>11</v>
      </c>
      <c r="G32" s="273">
        <v>38</v>
      </c>
      <c r="H32" s="274">
        <v>23</v>
      </c>
    </row>
    <row r="33" spans="1:8" s="30" customFormat="1" ht="15" customHeight="1" x14ac:dyDescent="0.3">
      <c r="A33" s="164" t="s">
        <v>249</v>
      </c>
      <c r="B33" s="115" t="s">
        <v>250</v>
      </c>
      <c r="C33" s="272">
        <v>96</v>
      </c>
      <c r="D33" s="273">
        <v>0</v>
      </c>
      <c r="E33" s="273">
        <v>94</v>
      </c>
      <c r="F33" s="273">
        <v>10</v>
      </c>
      <c r="G33" s="273">
        <v>24</v>
      </c>
      <c r="H33" s="274">
        <v>1</v>
      </c>
    </row>
    <row r="34" spans="1:8" s="30" customFormat="1" ht="15" customHeight="1" x14ac:dyDescent="0.3">
      <c r="A34" s="164" t="s">
        <v>251</v>
      </c>
      <c r="B34" s="115" t="s">
        <v>252</v>
      </c>
      <c r="C34" s="272">
        <v>459</v>
      </c>
      <c r="D34" s="273">
        <v>0</v>
      </c>
      <c r="E34" s="273">
        <v>289</v>
      </c>
      <c r="F34" s="273">
        <v>15</v>
      </c>
      <c r="G34" s="273">
        <v>93</v>
      </c>
      <c r="H34" s="274">
        <v>3</v>
      </c>
    </row>
    <row r="35" spans="1:8" s="30" customFormat="1" ht="15" customHeight="1" x14ac:dyDescent="0.3">
      <c r="A35" s="164" t="s">
        <v>253</v>
      </c>
      <c r="B35" s="115" t="s">
        <v>254</v>
      </c>
      <c r="C35" s="272">
        <v>39</v>
      </c>
      <c r="D35" s="273">
        <v>1</v>
      </c>
      <c r="E35" s="273">
        <v>28</v>
      </c>
      <c r="F35" s="273">
        <v>4</v>
      </c>
      <c r="G35" s="273">
        <v>7</v>
      </c>
      <c r="H35" s="274">
        <v>2</v>
      </c>
    </row>
    <row r="36" spans="1:8" s="30" customFormat="1" ht="15" customHeight="1" x14ac:dyDescent="0.3">
      <c r="A36" s="164" t="s">
        <v>255</v>
      </c>
      <c r="B36" s="115" t="s">
        <v>256</v>
      </c>
      <c r="C36" s="272">
        <v>6</v>
      </c>
      <c r="D36" s="273">
        <v>0</v>
      </c>
      <c r="E36" s="273">
        <v>10</v>
      </c>
      <c r="F36" s="273">
        <v>0</v>
      </c>
      <c r="G36" s="273">
        <v>2</v>
      </c>
      <c r="H36" s="274">
        <v>0</v>
      </c>
    </row>
    <row r="37" spans="1:8" s="30" customFormat="1" ht="15" customHeight="1" x14ac:dyDescent="0.3">
      <c r="A37" s="164" t="s">
        <v>257</v>
      </c>
      <c r="B37" s="115" t="s">
        <v>258</v>
      </c>
      <c r="C37" s="272">
        <v>0</v>
      </c>
      <c r="D37" s="273">
        <v>0</v>
      </c>
      <c r="E37" s="273">
        <v>0</v>
      </c>
      <c r="F37" s="273">
        <v>0</v>
      </c>
      <c r="G37" s="273">
        <v>3</v>
      </c>
      <c r="H37" s="274">
        <v>0</v>
      </c>
    </row>
    <row r="38" spans="1:8" s="30" customFormat="1" ht="15" customHeight="1" x14ac:dyDescent="0.3">
      <c r="A38" s="164" t="s">
        <v>798</v>
      </c>
      <c r="B38" s="115" t="s">
        <v>799</v>
      </c>
      <c r="C38" s="272">
        <v>0</v>
      </c>
      <c r="D38" s="273">
        <v>0</v>
      </c>
      <c r="E38" s="273">
        <v>1</v>
      </c>
      <c r="F38" s="273">
        <v>0</v>
      </c>
      <c r="G38" s="273">
        <v>0</v>
      </c>
      <c r="H38" s="274">
        <v>1</v>
      </c>
    </row>
    <row r="39" spans="1:8" s="30" customFormat="1" ht="15" customHeight="1" x14ac:dyDescent="0.3">
      <c r="A39" s="164" t="s">
        <v>800</v>
      </c>
      <c r="B39" s="115" t="s">
        <v>801</v>
      </c>
      <c r="C39" s="272">
        <v>0</v>
      </c>
      <c r="D39" s="273">
        <v>0</v>
      </c>
      <c r="E39" s="273">
        <v>0</v>
      </c>
      <c r="F39" s="273">
        <v>1</v>
      </c>
      <c r="G39" s="273">
        <v>3</v>
      </c>
      <c r="H39" s="274">
        <v>0</v>
      </c>
    </row>
    <row r="40" spans="1:8" s="30" customFormat="1" ht="15" customHeight="1" x14ac:dyDescent="0.3">
      <c r="A40" s="164" t="s">
        <v>259</v>
      </c>
      <c r="B40" s="115" t="s">
        <v>260</v>
      </c>
      <c r="C40" s="272">
        <v>3</v>
      </c>
      <c r="D40" s="273">
        <v>1</v>
      </c>
      <c r="E40" s="273">
        <v>5</v>
      </c>
      <c r="F40" s="273">
        <v>0</v>
      </c>
      <c r="G40" s="273">
        <v>1</v>
      </c>
      <c r="H40" s="274">
        <v>5</v>
      </c>
    </row>
    <row r="41" spans="1:8" s="30" customFormat="1" ht="15" customHeight="1" x14ac:dyDescent="0.3">
      <c r="A41" s="164" t="s">
        <v>261</v>
      </c>
      <c r="B41" s="115" t="s">
        <v>262</v>
      </c>
      <c r="C41" s="272">
        <v>0</v>
      </c>
      <c r="D41" s="273">
        <v>0</v>
      </c>
      <c r="E41" s="273">
        <v>1</v>
      </c>
      <c r="F41" s="273">
        <v>0</v>
      </c>
      <c r="G41" s="273">
        <v>0</v>
      </c>
      <c r="H41" s="274">
        <v>1</v>
      </c>
    </row>
    <row r="42" spans="1:8" s="30" customFormat="1" ht="15" customHeight="1" x14ac:dyDescent="0.3">
      <c r="A42" s="164" t="s">
        <v>802</v>
      </c>
      <c r="B42" s="115" t="s">
        <v>803</v>
      </c>
      <c r="C42" s="272">
        <v>1</v>
      </c>
      <c r="D42" s="273">
        <v>0</v>
      </c>
      <c r="E42" s="273">
        <v>2</v>
      </c>
      <c r="F42" s="273">
        <v>0</v>
      </c>
      <c r="G42" s="273">
        <v>0</v>
      </c>
      <c r="H42" s="274">
        <v>0</v>
      </c>
    </row>
    <row r="43" spans="1:8" s="30" customFormat="1" ht="15" customHeight="1" x14ac:dyDescent="0.3">
      <c r="A43" s="164" t="s">
        <v>263</v>
      </c>
      <c r="B43" s="115" t="s">
        <v>264</v>
      </c>
      <c r="C43" s="272">
        <v>2</v>
      </c>
      <c r="D43" s="273">
        <v>0</v>
      </c>
      <c r="E43" s="273">
        <v>1</v>
      </c>
      <c r="F43" s="273">
        <v>0</v>
      </c>
      <c r="G43" s="273">
        <v>1</v>
      </c>
      <c r="H43" s="274">
        <v>0</v>
      </c>
    </row>
    <row r="44" spans="1:8" s="30" customFormat="1" ht="15" customHeight="1" x14ac:dyDescent="0.3">
      <c r="A44" s="164" t="s">
        <v>265</v>
      </c>
      <c r="B44" s="115" t="s">
        <v>266</v>
      </c>
      <c r="C44" s="272">
        <v>1</v>
      </c>
      <c r="D44" s="273">
        <v>1</v>
      </c>
      <c r="E44" s="273">
        <v>6</v>
      </c>
      <c r="F44" s="273">
        <v>0</v>
      </c>
      <c r="G44" s="273">
        <v>6</v>
      </c>
      <c r="H44" s="274">
        <v>6</v>
      </c>
    </row>
    <row r="45" spans="1:8" s="30" customFormat="1" ht="15" customHeight="1" x14ac:dyDescent="0.3">
      <c r="A45" s="164" t="s">
        <v>269</v>
      </c>
      <c r="B45" s="115" t="s">
        <v>270</v>
      </c>
      <c r="C45" s="272">
        <v>0</v>
      </c>
      <c r="D45" s="273">
        <v>0</v>
      </c>
      <c r="E45" s="273">
        <v>1</v>
      </c>
      <c r="F45" s="273">
        <v>0</v>
      </c>
      <c r="G45" s="273">
        <v>1</v>
      </c>
      <c r="H45" s="274">
        <v>0</v>
      </c>
    </row>
    <row r="46" spans="1:8" s="30" customFormat="1" ht="15" customHeight="1" x14ac:dyDescent="0.3">
      <c r="A46" s="164" t="s">
        <v>271</v>
      </c>
      <c r="B46" s="115" t="s">
        <v>272</v>
      </c>
      <c r="C46" s="272">
        <v>87</v>
      </c>
      <c r="D46" s="273">
        <v>7</v>
      </c>
      <c r="E46" s="273">
        <v>57</v>
      </c>
      <c r="F46" s="273">
        <v>3</v>
      </c>
      <c r="G46" s="273">
        <v>60</v>
      </c>
      <c r="H46" s="274">
        <v>17</v>
      </c>
    </row>
    <row r="47" spans="1:8" s="30" customFormat="1" ht="15" customHeight="1" x14ac:dyDescent="0.3">
      <c r="A47" s="164" t="s">
        <v>804</v>
      </c>
      <c r="B47" s="115" t="s">
        <v>805</v>
      </c>
      <c r="C47" s="272">
        <v>3</v>
      </c>
      <c r="D47" s="273">
        <v>14</v>
      </c>
      <c r="E47" s="273">
        <v>18</v>
      </c>
      <c r="F47" s="273">
        <v>0</v>
      </c>
      <c r="G47" s="273">
        <v>10</v>
      </c>
      <c r="H47" s="274">
        <v>0</v>
      </c>
    </row>
    <row r="48" spans="1:8" s="30" customFormat="1" ht="15" customHeight="1" x14ac:dyDescent="0.3">
      <c r="A48" s="164" t="s">
        <v>273</v>
      </c>
      <c r="B48" s="115" t="s">
        <v>274</v>
      </c>
      <c r="C48" s="272">
        <v>61</v>
      </c>
      <c r="D48" s="273">
        <v>1</v>
      </c>
      <c r="E48" s="273">
        <v>49</v>
      </c>
      <c r="F48" s="273">
        <v>4</v>
      </c>
      <c r="G48" s="273">
        <v>10</v>
      </c>
      <c r="H48" s="274">
        <v>4</v>
      </c>
    </row>
    <row r="49" spans="1:8" s="30" customFormat="1" ht="15" customHeight="1" x14ac:dyDescent="0.3">
      <c r="A49" s="164" t="s">
        <v>275</v>
      </c>
      <c r="B49" s="115" t="s">
        <v>276</v>
      </c>
      <c r="C49" s="272">
        <v>22</v>
      </c>
      <c r="D49" s="273">
        <v>2</v>
      </c>
      <c r="E49" s="273">
        <v>18</v>
      </c>
      <c r="F49" s="273">
        <v>2</v>
      </c>
      <c r="G49" s="273">
        <v>11</v>
      </c>
      <c r="H49" s="274">
        <v>4</v>
      </c>
    </row>
    <row r="50" spans="1:8" s="30" customFormat="1" ht="15" customHeight="1" x14ac:dyDescent="0.3">
      <c r="A50" s="164" t="s">
        <v>277</v>
      </c>
      <c r="B50" s="115" t="s">
        <v>278</v>
      </c>
      <c r="C50" s="272">
        <v>5</v>
      </c>
      <c r="D50" s="273">
        <v>0</v>
      </c>
      <c r="E50" s="273">
        <v>4</v>
      </c>
      <c r="F50" s="273">
        <v>0</v>
      </c>
      <c r="G50" s="273">
        <v>8</v>
      </c>
      <c r="H50" s="274">
        <v>1</v>
      </c>
    </row>
    <row r="51" spans="1:8" s="30" customFormat="1" ht="15" customHeight="1" x14ac:dyDescent="0.3">
      <c r="A51" s="164" t="s">
        <v>279</v>
      </c>
      <c r="B51" s="115" t="s">
        <v>280</v>
      </c>
      <c r="C51" s="272">
        <v>18</v>
      </c>
      <c r="D51" s="273">
        <v>0</v>
      </c>
      <c r="E51" s="273">
        <v>13</v>
      </c>
      <c r="F51" s="273">
        <v>1</v>
      </c>
      <c r="G51" s="273">
        <v>5</v>
      </c>
      <c r="H51" s="274">
        <v>1</v>
      </c>
    </row>
    <row r="52" spans="1:8" s="30" customFormat="1" ht="15" customHeight="1" x14ac:dyDescent="0.3">
      <c r="A52" s="164" t="s">
        <v>281</v>
      </c>
      <c r="B52" s="115" t="s">
        <v>282</v>
      </c>
      <c r="C52" s="272">
        <v>13</v>
      </c>
      <c r="D52" s="273">
        <v>2</v>
      </c>
      <c r="E52" s="273">
        <v>8</v>
      </c>
      <c r="F52" s="273">
        <v>1</v>
      </c>
      <c r="G52" s="273">
        <v>1</v>
      </c>
      <c r="H52" s="274">
        <v>3</v>
      </c>
    </row>
    <row r="53" spans="1:8" s="30" customFormat="1" ht="15" customHeight="1" x14ac:dyDescent="0.3">
      <c r="A53" s="164" t="s">
        <v>283</v>
      </c>
      <c r="B53" s="115" t="s">
        <v>284</v>
      </c>
      <c r="C53" s="272">
        <v>106</v>
      </c>
      <c r="D53" s="273">
        <v>7</v>
      </c>
      <c r="E53" s="273">
        <v>56</v>
      </c>
      <c r="F53" s="273">
        <v>5</v>
      </c>
      <c r="G53" s="273">
        <v>56</v>
      </c>
      <c r="H53" s="274">
        <v>12</v>
      </c>
    </row>
    <row r="54" spans="1:8" s="30" customFormat="1" ht="15" customHeight="1" x14ac:dyDescent="0.3">
      <c r="A54" s="164" t="s">
        <v>285</v>
      </c>
      <c r="B54" s="115" t="s">
        <v>286</v>
      </c>
      <c r="C54" s="272">
        <v>489</v>
      </c>
      <c r="D54" s="273">
        <v>3</v>
      </c>
      <c r="E54" s="273">
        <v>199</v>
      </c>
      <c r="F54" s="273">
        <v>12</v>
      </c>
      <c r="G54" s="273">
        <v>61</v>
      </c>
      <c r="H54" s="274">
        <v>4</v>
      </c>
    </row>
    <row r="55" spans="1:8" s="30" customFormat="1" ht="15" customHeight="1" x14ac:dyDescent="0.3">
      <c r="A55" s="164" t="s">
        <v>287</v>
      </c>
      <c r="B55" s="115" t="s">
        <v>288</v>
      </c>
      <c r="C55" s="272">
        <v>3</v>
      </c>
      <c r="D55" s="273">
        <v>0</v>
      </c>
      <c r="E55" s="273">
        <v>5</v>
      </c>
      <c r="F55" s="273">
        <v>2</v>
      </c>
      <c r="G55" s="273">
        <v>1</v>
      </c>
      <c r="H55" s="274">
        <v>1</v>
      </c>
    </row>
    <row r="56" spans="1:8" s="30" customFormat="1" ht="15" customHeight="1" x14ac:dyDescent="0.3">
      <c r="A56" s="164" t="s">
        <v>289</v>
      </c>
      <c r="B56" s="115" t="s">
        <v>290</v>
      </c>
      <c r="C56" s="272">
        <v>59</v>
      </c>
      <c r="D56" s="273">
        <v>1</v>
      </c>
      <c r="E56" s="273">
        <v>44</v>
      </c>
      <c r="F56" s="273">
        <v>2</v>
      </c>
      <c r="G56" s="273">
        <v>22</v>
      </c>
      <c r="H56" s="274">
        <v>10</v>
      </c>
    </row>
    <row r="57" spans="1:8" s="30" customFormat="1" ht="15" customHeight="1" x14ac:dyDescent="0.3">
      <c r="A57" s="164" t="s">
        <v>291</v>
      </c>
      <c r="B57" s="115" t="s">
        <v>292</v>
      </c>
      <c r="C57" s="272">
        <v>18</v>
      </c>
      <c r="D57" s="273">
        <v>0</v>
      </c>
      <c r="E57" s="273">
        <v>9</v>
      </c>
      <c r="F57" s="273">
        <v>3</v>
      </c>
      <c r="G57" s="273">
        <v>10</v>
      </c>
      <c r="H57" s="274">
        <v>1</v>
      </c>
    </row>
    <row r="58" spans="1:8" s="30" customFormat="1" ht="15" customHeight="1" x14ac:dyDescent="0.3">
      <c r="A58" s="164" t="s">
        <v>293</v>
      </c>
      <c r="B58" s="115" t="s">
        <v>294</v>
      </c>
      <c r="C58" s="272">
        <v>80</v>
      </c>
      <c r="D58" s="273">
        <v>1</v>
      </c>
      <c r="E58" s="273">
        <v>92</v>
      </c>
      <c r="F58" s="273">
        <v>5</v>
      </c>
      <c r="G58" s="273">
        <v>62</v>
      </c>
      <c r="H58" s="274">
        <v>36</v>
      </c>
    </row>
    <row r="59" spans="1:8" s="30" customFormat="1" ht="15" customHeight="1" x14ac:dyDescent="0.3">
      <c r="A59" s="164" t="s">
        <v>295</v>
      </c>
      <c r="B59" s="115" t="s">
        <v>296</v>
      </c>
      <c r="C59" s="272">
        <v>55</v>
      </c>
      <c r="D59" s="273">
        <v>4</v>
      </c>
      <c r="E59" s="273">
        <v>61</v>
      </c>
      <c r="F59" s="273">
        <v>5</v>
      </c>
      <c r="G59" s="273">
        <v>12</v>
      </c>
      <c r="H59" s="274">
        <v>13</v>
      </c>
    </row>
    <row r="60" spans="1:8" s="30" customFormat="1" ht="15" customHeight="1" x14ac:dyDescent="0.3">
      <c r="A60" s="164" t="s">
        <v>297</v>
      </c>
      <c r="B60" s="115" t="s">
        <v>298</v>
      </c>
      <c r="C60" s="272">
        <v>143</v>
      </c>
      <c r="D60" s="273">
        <v>3</v>
      </c>
      <c r="E60" s="273">
        <v>91</v>
      </c>
      <c r="F60" s="273">
        <v>5</v>
      </c>
      <c r="G60" s="273">
        <v>39</v>
      </c>
      <c r="H60" s="274">
        <v>27</v>
      </c>
    </row>
    <row r="61" spans="1:8" s="30" customFormat="1" ht="15" customHeight="1" x14ac:dyDescent="0.3">
      <c r="A61" s="164" t="s">
        <v>299</v>
      </c>
      <c r="B61" s="115" t="s">
        <v>300</v>
      </c>
      <c r="C61" s="272">
        <v>7</v>
      </c>
      <c r="D61" s="273">
        <v>0</v>
      </c>
      <c r="E61" s="273">
        <v>27</v>
      </c>
      <c r="F61" s="273">
        <v>0</v>
      </c>
      <c r="G61" s="273">
        <v>0</v>
      </c>
      <c r="H61" s="274">
        <v>1</v>
      </c>
    </row>
    <row r="62" spans="1:8" s="30" customFormat="1" ht="15" customHeight="1" x14ac:dyDescent="0.3">
      <c r="A62" s="164" t="s">
        <v>301</v>
      </c>
      <c r="B62" s="115" t="s">
        <v>302</v>
      </c>
      <c r="C62" s="272">
        <v>43</v>
      </c>
      <c r="D62" s="273">
        <v>3</v>
      </c>
      <c r="E62" s="273">
        <v>42</v>
      </c>
      <c r="F62" s="273">
        <v>2</v>
      </c>
      <c r="G62" s="273">
        <v>17</v>
      </c>
      <c r="H62" s="274">
        <v>15</v>
      </c>
    </row>
    <row r="63" spans="1:8" s="30" customFormat="1" ht="15" customHeight="1" x14ac:dyDescent="0.3">
      <c r="A63" s="164" t="s">
        <v>303</v>
      </c>
      <c r="B63" s="115" t="s">
        <v>304</v>
      </c>
      <c r="C63" s="272">
        <v>367</v>
      </c>
      <c r="D63" s="273">
        <v>11</v>
      </c>
      <c r="E63" s="273">
        <v>168</v>
      </c>
      <c r="F63" s="273">
        <v>29</v>
      </c>
      <c r="G63" s="273">
        <v>96</v>
      </c>
      <c r="H63" s="274">
        <v>11</v>
      </c>
    </row>
    <row r="64" spans="1:8" s="30" customFormat="1" ht="15" customHeight="1" x14ac:dyDescent="0.3">
      <c r="A64" s="164" t="s">
        <v>305</v>
      </c>
      <c r="B64" s="115" t="s">
        <v>306</v>
      </c>
      <c r="C64" s="272">
        <v>148</v>
      </c>
      <c r="D64" s="273">
        <v>2</v>
      </c>
      <c r="E64" s="273">
        <v>88</v>
      </c>
      <c r="F64" s="273">
        <v>3</v>
      </c>
      <c r="G64" s="273">
        <v>52</v>
      </c>
      <c r="H64" s="274">
        <v>5</v>
      </c>
    </row>
    <row r="65" spans="1:8" s="30" customFormat="1" ht="15" customHeight="1" x14ac:dyDescent="0.3">
      <c r="A65" s="164" t="s">
        <v>307</v>
      </c>
      <c r="B65" s="115" t="s">
        <v>308</v>
      </c>
      <c r="C65" s="272">
        <v>155</v>
      </c>
      <c r="D65" s="273">
        <v>12</v>
      </c>
      <c r="E65" s="273">
        <v>91</v>
      </c>
      <c r="F65" s="273">
        <v>3</v>
      </c>
      <c r="G65" s="273">
        <v>25</v>
      </c>
      <c r="H65" s="274">
        <v>1</v>
      </c>
    </row>
    <row r="66" spans="1:8" s="30" customFormat="1" ht="15" customHeight="1" x14ac:dyDescent="0.3">
      <c r="A66" s="164" t="s">
        <v>806</v>
      </c>
      <c r="B66" s="115" t="s">
        <v>807</v>
      </c>
      <c r="C66" s="272">
        <v>0</v>
      </c>
      <c r="D66" s="273">
        <v>0</v>
      </c>
      <c r="E66" s="273">
        <v>0</v>
      </c>
      <c r="F66" s="273">
        <v>0</v>
      </c>
      <c r="G66" s="273">
        <v>1</v>
      </c>
      <c r="H66" s="274">
        <v>0</v>
      </c>
    </row>
    <row r="67" spans="1:8" s="30" customFormat="1" ht="15" customHeight="1" x14ac:dyDescent="0.3">
      <c r="A67" s="164" t="s">
        <v>808</v>
      </c>
      <c r="B67" s="115" t="s">
        <v>809</v>
      </c>
      <c r="C67" s="272">
        <v>0</v>
      </c>
      <c r="D67" s="273">
        <v>0</v>
      </c>
      <c r="E67" s="273">
        <v>0</v>
      </c>
      <c r="F67" s="273">
        <v>0</v>
      </c>
      <c r="G67" s="273">
        <v>0</v>
      </c>
      <c r="H67" s="274">
        <v>8</v>
      </c>
    </row>
    <row r="68" spans="1:8" s="30" customFormat="1" ht="15" customHeight="1" x14ac:dyDescent="0.3">
      <c r="A68" s="164" t="s">
        <v>810</v>
      </c>
      <c r="B68" s="115" t="s">
        <v>811</v>
      </c>
      <c r="C68" s="272">
        <v>0</v>
      </c>
      <c r="D68" s="273">
        <v>0</v>
      </c>
      <c r="E68" s="273">
        <v>0</v>
      </c>
      <c r="F68" s="273">
        <v>0</v>
      </c>
      <c r="G68" s="273">
        <v>0</v>
      </c>
      <c r="H68" s="274">
        <v>3</v>
      </c>
    </row>
    <row r="69" spans="1:8" s="30" customFormat="1" ht="15" customHeight="1" x14ac:dyDescent="0.3">
      <c r="A69" s="164" t="s">
        <v>812</v>
      </c>
      <c r="B69" s="115" t="s">
        <v>813</v>
      </c>
      <c r="C69" s="272">
        <v>0</v>
      </c>
      <c r="D69" s="273">
        <v>0</v>
      </c>
      <c r="E69" s="273">
        <v>0</v>
      </c>
      <c r="F69" s="273">
        <v>0</v>
      </c>
      <c r="G69" s="273">
        <v>4</v>
      </c>
      <c r="H69" s="274">
        <v>0</v>
      </c>
    </row>
    <row r="70" spans="1:8" s="30" customFormat="1" ht="15" customHeight="1" x14ac:dyDescent="0.3">
      <c r="A70" s="164" t="s">
        <v>814</v>
      </c>
      <c r="B70" s="115" t="s">
        <v>815</v>
      </c>
      <c r="C70" s="272">
        <v>0</v>
      </c>
      <c r="D70" s="273">
        <v>0</v>
      </c>
      <c r="E70" s="273">
        <v>0</v>
      </c>
      <c r="F70" s="273">
        <v>1</v>
      </c>
      <c r="G70" s="273">
        <v>0</v>
      </c>
      <c r="H70" s="274">
        <v>0</v>
      </c>
    </row>
    <row r="71" spans="1:8" s="30" customFormat="1" ht="15" customHeight="1" x14ac:dyDescent="0.3">
      <c r="A71" s="164" t="s">
        <v>309</v>
      </c>
      <c r="B71" s="115" t="s">
        <v>310</v>
      </c>
      <c r="C71" s="272">
        <v>2</v>
      </c>
      <c r="D71" s="273">
        <v>0</v>
      </c>
      <c r="E71" s="273">
        <v>0</v>
      </c>
      <c r="F71" s="273">
        <v>0</v>
      </c>
      <c r="G71" s="273">
        <v>0</v>
      </c>
      <c r="H71" s="274">
        <v>0</v>
      </c>
    </row>
    <row r="72" spans="1:8" s="30" customFormat="1" ht="15" customHeight="1" x14ac:dyDescent="0.3">
      <c r="A72" s="164" t="s">
        <v>311</v>
      </c>
      <c r="B72" s="115" t="s">
        <v>312</v>
      </c>
      <c r="C72" s="272">
        <v>3</v>
      </c>
      <c r="D72" s="273">
        <v>0</v>
      </c>
      <c r="E72" s="273">
        <v>12</v>
      </c>
      <c r="F72" s="273">
        <v>0</v>
      </c>
      <c r="G72" s="273">
        <v>3</v>
      </c>
      <c r="H72" s="274">
        <v>6</v>
      </c>
    </row>
    <row r="73" spans="1:8" s="30" customFormat="1" ht="15" customHeight="1" x14ac:dyDescent="0.3">
      <c r="A73" s="164" t="s">
        <v>816</v>
      </c>
      <c r="B73" s="115" t="s">
        <v>817</v>
      </c>
      <c r="C73" s="272">
        <v>0</v>
      </c>
      <c r="D73" s="273">
        <v>0</v>
      </c>
      <c r="E73" s="273">
        <v>1</v>
      </c>
      <c r="F73" s="273">
        <v>0</v>
      </c>
      <c r="G73" s="273">
        <v>0</v>
      </c>
      <c r="H73" s="274">
        <v>0</v>
      </c>
    </row>
    <row r="74" spans="1:8" s="30" customFormat="1" ht="15" customHeight="1" x14ac:dyDescent="0.3">
      <c r="A74" s="164" t="s">
        <v>313</v>
      </c>
      <c r="B74" s="115" t="s">
        <v>314</v>
      </c>
      <c r="C74" s="272">
        <v>8</v>
      </c>
      <c r="D74" s="273">
        <v>1</v>
      </c>
      <c r="E74" s="273">
        <v>12</v>
      </c>
      <c r="F74" s="273">
        <v>3</v>
      </c>
      <c r="G74" s="273">
        <v>3</v>
      </c>
      <c r="H74" s="274">
        <v>1</v>
      </c>
    </row>
    <row r="75" spans="1:8" s="30" customFormat="1" ht="15" customHeight="1" x14ac:dyDescent="0.3">
      <c r="A75" s="164" t="s">
        <v>315</v>
      </c>
      <c r="B75" s="115" t="s">
        <v>316</v>
      </c>
      <c r="C75" s="272">
        <v>28</v>
      </c>
      <c r="D75" s="273">
        <v>2</v>
      </c>
      <c r="E75" s="273">
        <v>88</v>
      </c>
      <c r="F75" s="273">
        <v>3</v>
      </c>
      <c r="G75" s="273">
        <v>37</v>
      </c>
      <c r="H75" s="274">
        <v>33</v>
      </c>
    </row>
    <row r="76" spans="1:8" s="30" customFormat="1" ht="15" customHeight="1" x14ac:dyDescent="0.3">
      <c r="A76" s="164" t="s">
        <v>317</v>
      </c>
      <c r="B76" s="115" t="s">
        <v>318</v>
      </c>
      <c r="C76" s="272">
        <v>243</v>
      </c>
      <c r="D76" s="273">
        <v>11</v>
      </c>
      <c r="E76" s="273">
        <v>119</v>
      </c>
      <c r="F76" s="273">
        <v>8</v>
      </c>
      <c r="G76" s="273">
        <v>36</v>
      </c>
      <c r="H76" s="274">
        <v>13</v>
      </c>
    </row>
    <row r="77" spans="1:8" s="30" customFormat="1" ht="15" customHeight="1" x14ac:dyDescent="0.3">
      <c r="A77" s="164" t="s">
        <v>319</v>
      </c>
      <c r="B77" s="115" t="s">
        <v>320</v>
      </c>
      <c r="C77" s="272">
        <v>14</v>
      </c>
      <c r="D77" s="273">
        <v>0</v>
      </c>
      <c r="E77" s="273">
        <v>12</v>
      </c>
      <c r="F77" s="273">
        <v>0</v>
      </c>
      <c r="G77" s="273">
        <v>6</v>
      </c>
      <c r="H77" s="274">
        <v>0</v>
      </c>
    </row>
    <row r="78" spans="1:8" s="30" customFormat="1" ht="15" customHeight="1" x14ac:dyDescent="0.3">
      <c r="A78" s="164" t="s">
        <v>321</v>
      </c>
      <c r="B78" s="115" t="s">
        <v>322</v>
      </c>
      <c r="C78" s="272">
        <v>104</v>
      </c>
      <c r="D78" s="273">
        <v>4</v>
      </c>
      <c r="E78" s="273">
        <v>84</v>
      </c>
      <c r="F78" s="273">
        <v>0</v>
      </c>
      <c r="G78" s="273">
        <v>70</v>
      </c>
      <c r="H78" s="274">
        <v>1</v>
      </c>
    </row>
    <row r="79" spans="1:8" s="30" customFormat="1" ht="15" customHeight="1" x14ac:dyDescent="0.3">
      <c r="A79" s="164" t="s">
        <v>323</v>
      </c>
      <c r="B79" s="115" t="s">
        <v>324</v>
      </c>
      <c r="C79" s="272">
        <v>86</v>
      </c>
      <c r="D79" s="273">
        <v>296</v>
      </c>
      <c r="E79" s="273">
        <v>184</v>
      </c>
      <c r="F79" s="273">
        <v>7</v>
      </c>
      <c r="G79" s="273">
        <v>235</v>
      </c>
      <c r="H79" s="274">
        <v>28</v>
      </c>
    </row>
    <row r="80" spans="1:8" s="30" customFormat="1" ht="15" customHeight="1" x14ac:dyDescent="0.3">
      <c r="A80" s="164" t="s">
        <v>325</v>
      </c>
      <c r="B80" s="115" t="s">
        <v>326</v>
      </c>
      <c r="C80" s="272">
        <v>43</v>
      </c>
      <c r="D80" s="273">
        <v>45</v>
      </c>
      <c r="E80" s="273">
        <v>32</v>
      </c>
      <c r="F80" s="273">
        <v>1</v>
      </c>
      <c r="G80" s="273">
        <v>56</v>
      </c>
      <c r="H80" s="274">
        <v>13</v>
      </c>
    </row>
    <row r="81" spans="1:8" s="30" customFormat="1" ht="15" customHeight="1" x14ac:dyDescent="0.3">
      <c r="A81" s="164" t="s">
        <v>327</v>
      </c>
      <c r="B81" s="115" t="s">
        <v>328</v>
      </c>
      <c r="C81" s="272">
        <v>2</v>
      </c>
      <c r="D81" s="273">
        <v>2</v>
      </c>
      <c r="E81" s="273">
        <v>2</v>
      </c>
      <c r="F81" s="273">
        <v>0</v>
      </c>
      <c r="G81" s="273">
        <v>1</v>
      </c>
      <c r="H81" s="274">
        <v>0</v>
      </c>
    </row>
    <row r="82" spans="1:8" s="30" customFormat="1" ht="15" customHeight="1" x14ac:dyDescent="0.3">
      <c r="A82" s="164" t="s">
        <v>329</v>
      </c>
      <c r="B82" s="115" t="s">
        <v>330</v>
      </c>
      <c r="C82" s="272">
        <v>5</v>
      </c>
      <c r="D82" s="273">
        <v>1</v>
      </c>
      <c r="E82" s="273">
        <v>5</v>
      </c>
      <c r="F82" s="273">
        <v>0</v>
      </c>
      <c r="G82" s="273">
        <v>1</v>
      </c>
      <c r="H82" s="274">
        <v>3</v>
      </c>
    </row>
    <row r="83" spans="1:8" s="30" customFormat="1" ht="15" customHeight="1" x14ac:dyDescent="0.3">
      <c r="A83" s="164" t="s">
        <v>331</v>
      </c>
      <c r="B83" s="115" t="s">
        <v>332</v>
      </c>
      <c r="C83" s="272">
        <v>9</v>
      </c>
      <c r="D83" s="273">
        <v>0</v>
      </c>
      <c r="E83" s="273">
        <v>25</v>
      </c>
      <c r="F83" s="273">
        <v>1</v>
      </c>
      <c r="G83" s="273">
        <v>3</v>
      </c>
      <c r="H83" s="274">
        <v>1</v>
      </c>
    </row>
    <row r="84" spans="1:8" s="30" customFormat="1" ht="15" customHeight="1" x14ac:dyDescent="0.3">
      <c r="A84" s="164" t="s">
        <v>333</v>
      </c>
      <c r="B84" s="115" t="s">
        <v>334</v>
      </c>
      <c r="C84" s="272">
        <v>156</v>
      </c>
      <c r="D84" s="273">
        <v>4</v>
      </c>
      <c r="E84" s="273">
        <v>134</v>
      </c>
      <c r="F84" s="273">
        <v>8</v>
      </c>
      <c r="G84" s="273">
        <v>43</v>
      </c>
      <c r="H84" s="274">
        <v>5</v>
      </c>
    </row>
    <row r="85" spans="1:8" s="30" customFormat="1" ht="15" customHeight="1" x14ac:dyDescent="0.3">
      <c r="A85" s="164" t="s">
        <v>818</v>
      </c>
      <c r="B85" s="115" t="s">
        <v>819</v>
      </c>
      <c r="C85" s="272">
        <v>0</v>
      </c>
      <c r="D85" s="273">
        <v>0</v>
      </c>
      <c r="E85" s="273">
        <v>0</v>
      </c>
      <c r="F85" s="273">
        <v>0</v>
      </c>
      <c r="G85" s="273">
        <v>2</v>
      </c>
      <c r="H85" s="274">
        <v>0</v>
      </c>
    </row>
    <row r="86" spans="1:8" s="30" customFormat="1" ht="15" customHeight="1" x14ac:dyDescent="0.3">
      <c r="A86" s="164" t="s">
        <v>335</v>
      </c>
      <c r="B86" s="115" t="s">
        <v>336</v>
      </c>
      <c r="C86" s="272">
        <v>24</v>
      </c>
      <c r="D86" s="273">
        <v>1</v>
      </c>
      <c r="E86" s="273">
        <v>96</v>
      </c>
      <c r="F86" s="273">
        <v>1</v>
      </c>
      <c r="G86" s="273">
        <v>7</v>
      </c>
      <c r="H86" s="274">
        <v>9</v>
      </c>
    </row>
    <row r="87" spans="1:8" s="30" customFormat="1" ht="15" customHeight="1" x14ac:dyDescent="0.3">
      <c r="A87" s="164" t="s">
        <v>337</v>
      </c>
      <c r="B87" s="115" t="s">
        <v>338</v>
      </c>
      <c r="C87" s="272">
        <v>79</v>
      </c>
      <c r="D87" s="273">
        <v>1</v>
      </c>
      <c r="E87" s="273">
        <v>47</v>
      </c>
      <c r="F87" s="273">
        <v>3</v>
      </c>
      <c r="G87" s="273">
        <v>10</v>
      </c>
      <c r="H87" s="274">
        <v>4</v>
      </c>
    </row>
    <row r="88" spans="1:8" s="30" customFormat="1" ht="15" customHeight="1" x14ac:dyDescent="0.3">
      <c r="A88" s="164" t="s">
        <v>339</v>
      </c>
      <c r="B88" s="115" t="s">
        <v>340</v>
      </c>
      <c r="C88" s="272">
        <v>359</v>
      </c>
      <c r="D88" s="273">
        <v>7</v>
      </c>
      <c r="E88" s="273">
        <v>184</v>
      </c>
      <c r="F88" s="273">
        <v>23</v>
      </c>
      <c r="G88" s="273">
        <v>59</v>
      </c>
      <c r="H88" s="274">
        <v>17</v>
      </c>
    </row>
    <row r="89" spans="1:8" s="30" customFormat="1" ht="15" customHeight="1" x14ac:dyDescent="0.3">
      <c r="A89" s="164" t="s">
        <v>341</v>
      </c>
      <c r="B89" s="115" t="s">
        <v>342</v>
      </c>
      <c r="C89" s="272">
        <v>653</v>
      </c>
      <c r="D89" s="273">
        <v>27</v>
      </c>
      <c r="E89" s="273">
        <v>327</v>
      </c>
      <c r="F89" s="273">
        <v>35</v>
      </c>
      <c r="G89" s="273">
        <v>94</v>
      </c>
      <c r="H89" s="274">
        <v>26</v>
      </c>
    </row>
    <row r="90" spans="1:8" s="30" customFormat="1" ht="15" customHeight="1" x14ac:dyDescent="0.3">
      <c r="A90" s="164" t="s">
        <v>343</v>
      </c>
      <c r="B90" s="115" t="s">
        <v>344</v>
      </c>
      <c r="C90" s="272">
        <v>40</v>
      </c>
      <c r="D90" s="273">
        <v>1</v>
      </c>
      <c r="E90" s="273">
        <v>34</v>
      </c>
      <c r="F90" s="273">
        <v>1</v>
      </c>
      <c r="G90" s="273">
        <v>4</v>
      </c>
      <c r="H90" s="274">
        <v>17</v>
      </c>
    </row>
    <row r="91" spans="1:8" s="30" customFormat="1" ht="15" customHeight="1" x14ac:dyDescent="0.3">
      <c r="A91" s="164" t="s">
        <v>345</v>
      </c>
      <c r="B91" s="115" t="s">
        <v>346</v>
      </c>
      <c r="C91" s="272">
        <v>2</v>
      </c>
      <c r="D91" s="273">
        <v>0</v>
      </c>
      <c r="E91" s="273">
        <v>9</v>
      </c>
      <c r="F91" s="273">
        <v>0</v>
      </c>
      <c r="G91" s="273">
        <v>1</v>
      </c>
      <c r="H91" s="274">
        <v>2</v>
      </c>
    </row>
    <row r="92" spans="1:8" s="30" customFormat="1" ht="15" customHeight="1" x14ac:dyDescent="0.3">
      <c r="A92" s="164" t="s">
        <v>347</v>
      </c>
      <c r="B92" s="115" t="s">
        <v>348</v>
      </c>
      <c r="C92" s="272">
        <v>66</v>
      </c>
      <c r="D92" s="273">
        <v>12</v>
      </c>
      <c r="E92" s="273">
        <v>32</v>
      </c>
      <c r="F92" s="273">
        <v>3</v>
      </c>
      <c r="G92" s="273">
        <v>6</v>
      </c>
      <c r="H92" s="274">
        <v>5</v>
      </c>
    </row>
    <row r="93" spans="1:8" s="30" customFormat="1" ht="15" customHeight="1" x14ac:dyDescent="0.3">
      <c r="A93" s="164" t="s">
        <v>349</v>
      </c>
      <c r="B93" s="115" t="s">
        <v>350</v>
      </c>
      <c r="C93" s="272">
        <v>13</v>
      </c>
      <c r="D93" s="273">
        <v>2</v>
      </c>
      <c r="E93" s="273">
        <v>16</v>
      </c>
      <c r="F93" s="273">
        <v>2</v>
      </c>
      <c r="G93" s="273">
        <v>3</v>
      </c>
      <c r="H93" s="274">
        <v>4</v>
      </c>
    </row>
    <row r="94" spans="1:8" s="30" customFormat="1" ht="15" customHeight="1" x14ac:dyDescent="0.3">
      <c r="A94" s="164" t="s">
        <v>351</v>
      </c>
      <c r="B94" s="115" t="s">
        <v>352</v>
      </c>
      <c r="C94" s="272">
        <v>10</v>
      </c>
      <c r="D94" s="273">
        <v>1</v>
      </c>
      <c r="E94" s="273">
        <v>7</v>
      </c>
      <c r="F94" s="273">
        <v>0</v>
      </c>
      <c r="G94" s="273">
        <v>8</v>
      </c>
      <c r="H94" s="274">
        <v>7</v>
      </c>
    </row>
    <row r="95" spans="1:8" s="30" customFormat="1" ht="15" customHeight="1" thickBot="1" x14ac:dyDescent="0.35">
      <c r="A95" s="116"/>
      <c r="B95" s="116"/>
      <c r="C95" s="275">
        <f t="shared" ref="C95:H95" si="0">SUM(C8:C94)</f>
        <v>6338</v>
      </c>
      <c r="D95" s="276">
        <f t="shared" si="0"/>
        <v>618</v>
      </c>
      <c r="E95" s="276">
        <f t="shared" si="0"/>
        <v>4739</v>
      </c>
      <c r="F95" s="276">
        <f t="shared" si="0"/>
        <v>282</v>
      </c>
      <c r="G95" s="276">
        <f t="shared" si="0"/>
        <v>1790</v>
      </c>
      <c r="H95" s="276">
        <f t="shared" si="0"/>
        <v>625</v>
      </c>
    </row>
  </sheetData>
  <mergeCells count="3">
    <mergeCell ref="A6:B6"/>
    <mergeCell ref="A3:H3"/>
    <mergeCell ref="A5:H5"/>
  </mergeCells>
  <hyperlinks>
    <hyperlink ref="A3:H3" location="INHALT!A1" display="zum Inhaltsverzeichnis" xr:uid="{5D038BEA-6F7C-44CF-B38F-11F1DF0869C7}"/>
  </hyperlinks>
  <pageMargins left="0.7" right="0.7" top="0.75" bottom="0.75" header="0.3" footer="0.3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1B8B-913B-4FBE-8D15-0DC040BFA285}">
  <dimension ref="A1:O35"/>
  <sheetViews>
    <sheetView showGridLines="0" zoomScaleNormal="100" zoomScaleSheetLayoutView="130" workbookViewId="0">
      <selection activeCell="A2" sqref="A2"/>
    </sheetView>
  </sheetViews>
  <sheetFormatPr baseColWidth="10" defaultRowHeight="15" x14ac:dyDescent="0.3"/>
  <cols>
    <col min="1" max="1" width="28.42578125" customWidth="1"/>
    <col min="2" max="7" width="5.7109375" customWidth="1"/>
    <col min="8" max="8" width="3.140625" customWidth="1"/>
    <col min="9" max="9" width="28.42578125" customWidth="1"/>
    <col min="10" max="15" width="5.7109375" customWidth="1"/>
  </cols>
  <sheetData>
    <row r="1" spans="1:15" ht="48.75" customHeight="1" x14ac:dyDescent="0.3">
      <c r="D1" s="25"/>
    </row>
    <row r="2" spans="1:15" ht="18" x14ac:dyDescent="0.35">
      <c r="A2" s="4" t="s">
        <v>184</v>
      </c>
      <c r="I2" s="4"/>
    </row>
    <row r="3" spans="1:15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15" ht="30" customHeight="1" x14ac:dyDescent="0.35">
      <c r="A4" s="5"/>
      <c r="I4" s="5"/>
    </row>
    <row r="5" spans="1:15" ht="18" customHeight="1" x14ac:dyDescent="0.3">
      <c r="A5" s="362" t="s">
        <v>791</v>
      </c>
      <c r="B5" s="362"/>
      <c r="C5" s="362"/>
      <c r="D5" s="362"/>
      <c r="E5" s="362"/>
      <c r="F5" s="362"/>
      <c r="G5" s="362"/>
      <c r="H5" s="11"/>
      <c r="I5" s="357"/>
      <c r="J5" s="357"/>
      <c r="K5" s="357"/>
      <c r="L5" s="357"/>
      <c r="M5" s="357"/>
      <c r="N5" s="357"/>
      <c r="O5" s="357"/>
    </row>
    <row r="6" spans="1:15" x14ac:dyDescent="0.3">
      <c r="A6" s="32"/>
      <c r="B6" s="358"/>
      <c r="C6" s="358"/>
      <c r="D6" s="358"/>
      <c r="E6" s="358"/>
      <c r="F6" s="358"/>
      <c r="G6" s="358"/>
      <c r="H6" s="28"/>
      <c r="I6" s="32"/>
      <c r="J6" s="359"/>
      <c r="K6" s="359"/>
      <c r="L6" s="359"/>
      <c r="M6" s="359"/>
      <c r="N6" s="359"/>
      <c r="O6" s="359"/>
    </row>
    <row r="7" spans="1:15" s="30" customFormat="1" ht="178.5" customHeight="1" x14ac:dyDescent="0.3">
      <c r="A7" s="360" t="s">
        <v>115</v>
      </c>
      <c r="B7" s="40" t="s">
        <v>32</v>
      </c>
      <c r="C7" s="39" t="s">
        <v>33</v>
      </c>
      <c r="D7" s="39" t="s">
        <v>34</v>
      </c>
      <c r="E7" s="39" t="s">
        <v>35</v>
      </c>
      <c r="F7" s="39" t="s">
        <v>36</v>
      </c>
      <c r="G7" s="39" t="s">
        <v>37</v>
      </c>
      <c r="H7" s="38"/>
      <c r="I7" s="360"/>
      <c r="J7" s="160"/>
      <c r="K7" s="181"/>
      <c r="L7" s="181"/>
      <c r="M7" s="181"/>
      <c r="N7" s="181"/>
      <c r="O7" s="181"/>
    </row>
    <row r="8" spans="1:15" s="30" customFormat="1" ht="4.5" customHeight="1" x14ac:dyDescent="0.3">
      <c r="A8" s="361"/>
      <c r="B8" s="36"/>
      <c r="C8" s="37"/>
      <c r="D8" s="37"/>
      <c r="E8" s="37"/>
      <c r="F8" s="37"/>
      <c r="G8" s="37"/>
      <c r="H8" s="38"/>
      <c r="I8" s="360"/>
      <c r="J8" s="36"/>
      <c r="K8" s="182"/>
      <c r="L8" s="182"/>
      <c r="M8" s="182"/>
      <c r="N8" s="182"/>
      <c r="O8" s="182"/>
    </row>
    <row r="9" spans="1:15" ht="18" customHeight="1" x14ac:dyDescent="0.3">
      <c r="A9" s="8" t="s">
        <v>139</v>
      </c>
      <c r="B9" s="188">
        <v>267</v>
      </c>
      <c r="C9" s="184">
        <v>11</v>
      </c>
      <c r="D9" s="184">
        <v>326</v>
      </c>
      <c r="E9" s="184">
        <v>13</v>
      </c>
      <c r="F9" s="184">
        <v>102</v>
      </c>
      <c r="G9" s="184">
        <v>93</v>
      </c>
      <c r="H9" s="29"/>
      <c r="I9" s="21"/>
      <c r="J9" s="7"/>
      <c r="K9" s="7"/>
      <c r="L9" s="7"/>
      <c r="M9" s="7"/>
      <c r="N9" s="7"/>
      <c r="O9" s="7"/>
    </row>
    <row r="10" spans="1:15" ht="18" customHeight="1" x14ac:dyDescent="0.3">
      <c r="A10" s="21" t="s">
        <v>140</v>
      </c>
      <c r="B10" s="189">
        <v>153</v>
      </c>
      <c r="C10" s="185">
        <v>16</v>
      </c>
      <c r="D10" s="185">
        <v>138</v>
      </c>
      <c r="E10" s="185">
        <v>3</v>
      </c>
      <c r="F10" s="185">
        <v>40</v>
      </c>
      <c r="G10" s="185">
        <v>37</v>
      </c>
      <c r="H10" s="29"/>
      <c r="I10" s="21"/>
      <c r="J10" s="7"/>
      <c r="K10" s="7"/>
      <c r="L10" s="7"/>
      <c r="M10" s="7"/>
      <c r="N10" s="7"/>
      <c r="O10" s="7"/>
    </row>
    <row r="11" spans="1:15" ht="18" customHeight="1" x14ac:dyDescent="0.3">
      <c r="A11" s="21" t="s">
        <v>141</v>
      </c>
      <c r="B11" s="189">
        <v>814</v>
      </c>
      <c r="C11" s="185">
        <v>8</v>
      </c>
      <c r="D11" s="185">
        <v>677</v>
      </c>
      <c r="E11" s="185">
        <v>50</v>
      </c>
      <c r="F11" s="185">
        <v>214</v>
      </c>
      <c r="G11" s="185">
        <v>16</v>
      </c>
      <c r="H11" s="29"/>
      <c r="I11" s="21"/>
      <c r="J11" s="7"/>
      <c r="K11" s="7"/>
      <c r="L11" s="7"/>
      <c r="M11" s="7"/>
      <c r="N11" s="7"/>
      <c r="O11" s="7"/>
    </row>
    <row r="12" spans="1:15" ht="18" customHeight="1" x14ac:dyDescent="0.3">
      <c r="A12" s="21" t="s">
        <v>142</v>
      </c>
      <c r="B12" s="189">
        <v>393</v>
      </c>
      <c r="C12" s="185">
        <v>12</v>
      </c>
      <c r="D12" s="185">
        <v>429</v>
      </c>
      <c r="E12" s="185">
        <v>11</v>
      </c>
      <c r="F12" s="185">
        <v>70</v>
      </c>
      <c r="G12" s="185">
        <v>62</v>
      </c>
      <c r="H12" s="29"/>
      <c r="I12" s="21"/>
      <c r="J12" s="7"/>
      <c r="K12" s="7"/>
      <c r="L12" s="7"/>
      <c r="M12" s="7"/>
      <c r="N12" s="7"/>
      <c r="O12" s="7"/>
    </row>
    <row r="13" spans="1:15" ht="18" customHeight="1" x14ac:dyDescent="0.3">
      <c r="A13" s="21" t="s">
        <v>143</v>
      </c>
      <c r="B13" s="189">
        <v>297</v>
      </c>
      <c r="C13" s="185">
        <v>16</v>
      </c>
      <c r="D13" s="185">
        <v>269</v>
      </c>
      <c r="E13" s="185">
        <v>10</v>
      </c>
      <c r="F13" s="185">
        <v>78</v>
      </c>
      <c r="G13" s="185">
        <v>85</v>
      </c>
      <c r="H13" s="29"/>
      <c r="I13" s="21"/>
      <c r="J13" s="7"/>
      <c r="K13" s="7"/>
      <c r="L13" s="7"/>
      <c r="M13" s="7"/>
      <c r="N13" s="7"/>
      <c r="O13" s="7"/>
    </row>
    <row r="14" spans="1:15" ht="18" customHeight="1" x14ac:dyDescent="0.3">
      <c r="A14" s="21" t="s">
        <v>144</v>
      </c>
      <c r="B14" s="189">
        <v>148</v>
      </c>
      <c r="C14" s="185">
        <v>20</v>
      </c>
      <c r="D14" s="185">
        <v>121</v>
      </c>
      <c r="E14" s="185">
        <v>5</v>
      </c>
      <c r="F14" s="185">
        <v>94</v>
      </c>
      <c r="G14" s="185">
        <v>26</v>
      </c>
      <c r="H14" s="29"/>
      <c r="I14" s="21"/>
      <c r="J14" s="7"/>
      <c r="K14" s="7"/>
      <c r="L14" s="7"/>
      <c r="M14" s="7"/>
      <c r="N14" s="7"/>
      <c r="O14" s="7"/>
    </row>
    <row r="15" spans="1:15" ht="18" customHeight="1" x14ac:dyDescent="0.3">
      <c r="A15" s="21" t="s">
        <v>145</v>
      </c>
      <c r="B15" s="189">
        <v>526</v>
      </c>
      <c r="C15" s="185">
        <v>65</v>
      </c>
      <c r="D15" s="185">
        <v>240</v>
      </c>
      <c r="E15" s="185">
        <v>16</v>
      </c>
      <c r="F15" s="185">
        <v>125</v>
      </c>
      <c r="G15" s="185">
        <v>18</v>
      </c>
      <c r="H15" s="29"/>
      <c r="I15" s="21"/>
      <c r="J15" s="7"/>
      <c r="K15" s="7"/>
      <c r="L15" s="7"/>
      <c r="M15" s="7"/>
      <c r="N15" s="7"/>
      <c r="O15" s="7"/>
    </row>
    <row r="16" spans="1:15" ht="18" customHeight="1" x14ac:dyDescent="0.3">
      <c r="A16" s="21" t="s">
        <v>146</v>
      </c>
      <c r="B16" s="189">
        <v>92</v>
      </c>
      <c r="C16" s="185">
        <v>17</v>
      </c>
      <c r="D16" s="185">
        <v>119</v>
      </c>
      <c r="E16" s="185">
        <v>8</v>
      </c>
      <c r="F16" s="185">
        <v>32</v>
      </c>
      <c r="G16" s="185">
        <v>11</v>
      </c>
      <c r="H16" s="29"/>
      <c r="I16" s="21"/>
      <c r="J16" s="7"/>
      <c r="K16" s="7"/>
      <c r="L16" s="7"/>
      <c r="M16" s="7"/>
      <c r="N16" s="7"/>
      <c r="O16" s="7"/>
    </row>
    <row r="17" spans="1:15" ht="18" customHeight="1" x14ac:dyDescent="0.3">
      <c r="A17" s="21" t="s">
        <v>147</v>
      </c>
      <c r="B17" s="189">
        <v>1094</v>
      </c>
      <c r="C17" s="185">
        <v>19</v>
      </c>
      <c r="D17" s="185">
        <v>520</v>
      </c>
      <c r="E17" s="185">
        <v>48</v>
      </c>
      <c r="F17" s="185">
        <v>237</v>
      </c>
      <c r="G17" s="185">
        <v>34</v>
      </c>
      <c r="H17" s="29"/>
      <c r="I17" s="21"/>
      <c r="J17" s="7"/>
      <c r="K17" s="7"/>
      <c r="L17" s="7"/>
      <c r="M17" s="7"/>
      <c r="N17" s="7"/>
      <c r="O17" s="7"/>
    </row>
    <row r="18" spans="1:15" ht="18" customHeight="1" x14ac:dyDescent="0.3">
      <c r="A18" s="21" t="s">
        <v>148</v>
      </c>
      <c r="B18" s="189">
        <v>277</v>
      </c>
      <c r="C18" s="185">
        <v>13</v>
      </c>
      <c r="D18" s="185">
        <v>227</v>
      </c>
      <c r="E18" s="185">
        <v>12</v>
      </c>
      <c r="F18" s="185">
        <v>46</v>
      </c>
      <c r="G18" s="185">
        <v>23</v>
      </c>
      <c r="H18" s="29"/>
      <c r="I18" s="21"/>
      <c r="J18" s="7"/>
      <c r="K18" s="7"/>
      <c r="L18" s="7"/>
      <c r="M18" s="7"/>
      <c r="N18" s="7"/>
      <c r="O18" s="7"/>
    </row>
    <row r="19" spans="1:15" ht="18" customHeight="1" x14ac:dyDescent="0.3">
      <c r="A19" s="21" t="s">
        <v>149</v>
      </c>
      <c r="B19" s="189">
        <v>149</v>
      </c>
      <c r="C19" s="185">
        <v>6</v>
      </c>
      <c r="D19" s="185">
        <v>197</v>
      </c>
      <c r="E19" s="185">
        <v>3</v>
      </c>
      <c r="F19" s="185">
        <v>116</v>
      </c>
      <c r="G19" s="185">
        <v>40</v>
      </c>
      <c r="H19" s="29"/>
      <c r="I19" s="21"/>
      <c r="J19" s="7"/>
      <c r="K19" s="7"/>
      <c r="L19" s="7"/>
      <c r="M19" s="7"/>
      <c r="N19" s="7"/>
      <c r="O19" s="7"/>
    </row>
    <row r="20" spans="1:15" ht="18" customHeight="1" x14ac:dyDescent="0.3">
      <c r="A20" s="21" t="s">
        <v>150</v>
      </c>
      <c r="B20" s="189">
        <v>170</v>
      </c>
      <c r="C20" s="185">
        <v>5</v>
      </c>
      <c r="D20" s="185">
        <v>164</v>
      </c>
      <c r="E20" s="185">
        <v>9</v>
      </c>
      <c r="F20" s="185">
        <v>47</v>
      </c>
      <c r="G20" s="185">
        <v>9</v>
      </c>
      <c r="H20" s="29"/>
      <c r="I20" s="21"/>
      <c r="J20" s="7"/>
      <c r="K20" s="7"/>
      <c r="L20" s="7"/>
      <c r="M20" s="7"/>
      <c r="N20" s="7"/>
      <c r="O20" s="7"/>
    </row>
    <row r="21" spans="1:15" ht="18" customHeight="1" x14ac:dyDescent="0.3">
      <c r="A21" s="21" t="s">
        <v>151</v>
      </c>
      <c r="B21" s="189">
        <v>129</v>
      </c>
      <c r="C21" s="185">
        <v>341</v>
      </c>
      <c r="D21" s="185">
        <v>216</v>
      </c>
      <c r="E21" s="185">
        <v>8</v>
      </c>
      <c r="F21" s="185">
        <v>291</v>
      </c>
      <c r="G21" s="185">
        <v>41</v>
      </c>
      <c r="H21" s="29"/>
      <c r="I21" s="21"/>
      <c r="J21" s="7"/>
      <c r="K21" s="7"/>
      <c r="L21" s="7"/>
      <c r="M21" s="7"/>
      <c r="N21" s="7"/>
      <c r="O21" s="7"/>
    </row>
    <row r="22" spans="1:15" ht="18" customHeight="1" x14ac:dyDescent="0.3">
      <c r="A22" s="21" t="s">
        <v>152</v>
      </c>
      <c r="B22" s="189">
        <v>537</v>
      </c>
      <c r="C22" s="185">
        <v>9</v>
      </c>
      <c r="D22" s="185">
        <v>273</v>
      </c>
      <c r="E22" s="185">
        <v>28</v>
      </c>
      <c r="F22" s="185">
        <v>89</v>
      </c>
      <c r="G22" s="185">
        <v>23</v>
      </c>
      <c r="H22" s="29"/>
      <c r="I22" s="21"/>
      <c r="J22" s="7"/>
      <c r="K22" s="7"/>
      <c r="L22" s="7"/>
      <c r="M22" s="7"/>
      <c r="N22" s="7"/>
      <c r="O22" s="7"/>
    </row>
    <row r="23" spans="1:15" ht="18" customHeight="1" x14ac:dyDescent="0.3">
      <c r="A23" s="21" t="s">
        <v>153</v>
      </c>
      <c r="B23" s="189">
        <v>848</v>
      </c>
      <c r="C23" s="185">
        <v>42</v>
      </c>
      <c r="D23" s="185">
        <v>447</v>
      </c>
      <c r="E23" s="185">
        <v>42</v>
      </c>
      <c r="F23" s="186">
        <v>122</v>
      </c>
      <c r="G23" s="185">
        <v>59</v>
      </c>
      <c r="H23" s="29"/>
      <c r="I23" s="21"/>
      <c r="J23" s="7"/>
      <c r="K23" s="7"/>
      <c r="L23" s="7"/>
      <c r="M23" s="7"/>
      <c r="N23" s="7"/>
      <c r="O23" s="7"/>
    </row>
    <row r="24" spans="1:15" ht="18" customHeight="1" x14ac:dyDescent="0.3">
      <c r="A24" s="21" t="s">
        <v>154</v>
      </c>
      <c r="B24" s="189">
        <v>444</v>
      </c>
      <c r="C24" s="185">
        <v>18</v>
      </c>
      <c r="D24" s="185">
        <v>376</v>
      </c>
      <c r="E24" s="185">
        <v>16</v>
      </c>
      <c r="F24" s="185">
        <v>87</v>
      </c>
      <c r="G24" s="185">
        <v>48</v>
      </c>
      <c r="H24" s="29"/>
      <c r="I24" s="21"/>
      <c r="J24" s="7"/>
      <c r="K24" s="7"/>
      <c r="L24" s="7"/>
      <c r="M24" s="7"/>
      <c r="N24" s="7"/>
      <c r="O24" s="7"/>
    </row>
    <row r="25" spans="1:15" ht="18" customHeight="1" thickBot="1" x14ac:dyDescent="0.35">
      <c r="A25" s="31" t="s">
        <v>43</v>
      </c>
      <c r="B25" s="190">
        <f>SUM(B9:B24)</f>
        <v>6338</v>
      </c>
      <c r="C25" s="187">
        <f t="shared" ref="C25:G25" si="0">SUM(C9:C24)</f>
        <v>618</v>
      </c>
      <c r="D25" s="187">
        <f t="shared" si="0"/>
        <v>4739</v>
      </c>
      <c r="E25" s="187">
        <f t="shared" si="0"/>
        <v>282</v>
      </c>
      <c r="F25" s="187">
        <f t="shared" si="0"/>
        <v>1790</v>
      </c>
      <c r="G25" s="187">
        <f t="shared" si="0"/>
        <v>625</v>
      </c>
      <c r="H25" s="29"/>
      <c r="I25" s="21"/>
      <c r="J25" s="7"/>
      <c r="K25" s="7"/>
      <c r="L25" s="7"/>
      <c r="M25" s="7"/>
      <c r="N25" s="7"/>
      <c r="O25" s="7"/>
    </row>
    <row r="26" spans="1:15" x14ac:dyDescent="0.3">
      <c r="B26" s="29"/>
      <c r="C26" s="29"/>
      <c r="D26" s="29"/>
      <c r="E26" s="29"/>
      <c r="F26" s="29"/>
      <c r="G26" s="29"/>
      <c r="H26" s="29"/>
      <c r="J26" s="29"/>
      <c r="K26" s="29"/>
      <c r="L26" s="29"/>
      <c r="M26" s="29"/>
      <c r="N26" s="29"/>
    </row>
    <row r="27" spans="1:15" x14ac:dyDescent="0.3">
      <c r="A27" s="11"/>
      <c r="B27" s="11"/>
      <c r="C27" s="11"/>
      <c r="D27" s="11"/>
      <c r="E27" s="357"/>
      <c r="F27" s="357"/>
      <c r="I27" s="11"/>
    </row>
    <row r="28" spans="1:15" x14ac:dyDescent="0.3">
      <c r="A28" s="13"/>
      <c r="B28" s="11"/>
      <c r="C28" s="11"/>
      <c r="D28" s="12"/>
      <c r="E28" s="11"/>
      <c r="F28" s="11"/>
      <c r="I28" s="13"/>
    </row>
    <row r="29" spans="1:15" ht="16.5" customHeight="1" x14ac:dyDescent="0.3">
      <c r="A29" s="24"/>
      <c r="B29" s="25"/>
      <c r="C29" s="26"/>
      <c r="D29" s="27"/>
      <c r="E29" s="26"/>
      <c r="F29" s="6"/>
      <c r="I29" s="24"/>
    </row>
    <row r="30" spans="1:15" ht="16.5" customHeight="1" x14ac:dyDescent="0.3">
      <c r="A30" s="10"/>
      <c r="D30" s="7"/>
      <c r="F30" s="6"/>
      <c r="I30" s="10"/>
    </row>
    <row r="31" spans="1:15" ht="16.5" customHeight="1" x14ac:dyDescent="0.3">
      <c r="A31" s="10"/>
      <c r="D31" s="7"/>
      <c r="F31" s="6"/>
      <c r="I31" s="10"/>
    </row>
    <row r="32" spans="1:15" ht="16.5" customHeight="1" x14ac:dyDescent="0.3">
      <c r="A32" s="10"/>
      <c r="D32" s="7"/>
      <c r="F32" s="6"/>
      <c r="I32" s="10"/>
    </row>
    <row r="33" spans="1:9" ht="16.5" customHeight="1" x14ac:dyDescent="0.3">
      <c r="A33" s="10"/>
      <c r="D33" s="7"/>
      <c r="F33" s="6"/>
      <c r="I33" s="10"/>
    </row>
    <row r="34" spans="1:9" ht="16.5" customHeight="1" x14ac:dyDescent="0.3">
      <c r="A34" s="10"/>
      <c r="D34" s="7"/>
      <c r="F34" s="6"/>
      <c r="I34" s="10"/>
    </row>
    <row r="35" spans="1:9" ht="16.5" customHeight="1" x14ac:dyDescent="0.3">
      <c r="A35" s="21"/>
      <c r="D35" s="7"/>
      <c r="E35" s="22"/>
      <c r="F35" s="23"/>
      <c r="I35" s="21"/>
    </row>
  </sheetData>
  <mergeCells count="8">
    <mergeCell ref="E27:F27"/>
    <mergeCell ref="A3:H3"/>
    <mergeCell ref="A5:G5"/>
    <mergeCell ref="I5:O5"/>
    <mergeCell ref="B6:G6"/>
    <mergeCell ref="J6:O6"/>
    <mergeCell ref="A7:A8"/>
    <mergeCell ref="I7:I8"/>
  </mergeCells>
  <hyperlinks>
    <hyperlink ref="A3:H3" location="INHALT!A1" display="zum Inhaltsverzeichnis" xr:uid="{35BFA9E7-F138-458B-A719-802B06D0FDB4}"/>
  </hyperlinks>
  <pageMargins left="1.7716535433070868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AE41-61F6-43DA-BE7C-40F299B5FCE8}">
  <dimension ref="A1:I28"/>
  <sheetViews>
    <sheetView showGridLines="0" zoomScaleNormal="100" zoomScaleSheetLayoutView="145" workbookViewId="0">
      <selection activeCell="A2" sqref="A2"/>
    </sheetView>
  </sheetViews>
  <sheetFormatPr baseColWidth="10" defaultRowHeight="15" x14ac:dyDescent="0.3"/>
  <cols>
    <col min="1" max="1" width="28.7109375" customWidth="1"/>
    <col min="2" max="5" width="18.7109375" customWidth="1"/>
  </cols>
  <sheetData>
    <row r="1" spans="1:9" ht="48.75" customHeight="1" x14ac:dyDescent="0.3"/>
    <row r="2" spans="1:9" ht="18" x14ac:dyDescent="0.35">
      <c r="A2" s="4" t="s">
        <v>119</v>
      </c>
      <c r="I2" s="4"/>
    </row>
    <row r="3" spans="1:9" ht="15.75" x14ac:dyDescent="0.35">
      <c r="A3" s="71" t="s">
        <v>5</v>
      </c>
      <c r="B3" s="71"/>
      <c r="C3" s="71"/>
      <c r="D3" s="71"/>
      <c r="E3" s="71"/>
      <c r="F3" s="71"/>
      <c r="G3" s="71"/>
      <c r="H3" s="71"/>
      <c r="I3" s="5"/>
    </row>
    <row r="4" spans="1:9" ht="30" customHeight="1" x14ac:dyDescent="0.35">
      <c r="A4" s="5"/>
      <c r="I4" s="5"/>
    </row>
    <row r="5" spans="1:9" x14ac:dyDescent="0.3">
      <c r="B5" s="363" t="s">
        <v>196</v>
      </c>
      <c r="C5" s="363"/>
      <c r="D5" s="363"/>
      <c r="E5" s="363"/>
    </row>
    <row r="6" spans="1:9" ht="18" customHeight="1" x14ac:dyDescent="0.3">
      <c r="B6" s="366"/>
      <c r="C6" s="366"/>
      <c r="D6" s="366" t="s">
        <v>792</v>
      </c>
      <c r="E6" s="366"/>
    </row>
    <row r="7" spans="1:9" ht="18" customHeight="1" x14ac:dyDescent="0.3">
      <c r="A7" s="11" t="s">
        <v>49</v>
      </c>
      <c r="B7" s="33">
        <v>2025</v>
      </c>
      <c r="C7" s="34">
        <v>2024</v>
      </c>
      <c r="D7" s="33" t="s">
        <v>55</v>
      </c>
      <c r="E7" s="33" t="s">
        <v>28</v>
      </c>
    </row>
    <row r="8" spans="1:9" ht="18" customHeight="1" x14ac:dyDescent="0.3">
      <c r="A8" s="9" t="s">
        <v>50</v>
      </c>
      <c r="B8" s="15">
        <v>1082</v>
      </c>
      <c r="C8" s="15">
        <v>980</v>
      </c>
      <c r="D8" s="15">
        <f>+B8-C8</f>
        <v>102</v>
      </c>
      <c r="E8" s="321">
        <f>((B8/C8)-1)</f>
        <v>0.10408163265306114</v>
      </c>
    </row>
    <row r="9" spans="1:9" ht="18" customHeight="1" x14ac:dyDescent="0.3">
      <c r="A9" t="s">
        <v>51</v>
      </c>
      <c r="B9" s="14">
        <f>SUM(B10:B11)</f>
        <v>5256</v>
      </c>
      <c r="C9" s="14">
        <f>SUM(C10:C11)</f>
        <v>4750</v>
      </c>
      <c r="D9" s="14">
        <f>+B9-C9</f>
        <v>506</v>
      </c>
      <c r="E9" s="317">
        <f>((B9/C9)-1)</f>
        <v>0.10652631578947358</v>
      </c>
    </row>
    <row r="10" spans="1:9" ht="18" customHeight="1" x14ac:dyDescent="0.3">
      <c r="A10" s="41" t="s">
        <v>52</v>
      </c>
      <c r="B10" s="14">
        <v>2816</v>
      </c>
      <c r="C10" s="14">
        <v>2458</v>
      </c>
      <c r="D10" s="14">
        <f>+B10-C10</f>
        <v>358</v>
      </c>
      <c r="E10" s="317">
        <f>((B10/C10)-1)</f>
        <v>0.14564686737184696</v>
      </c>
    </row>
    <row r="11" spans="1:9" ht="18" customHeight="1" x14ac:dyDescent="0.3">
      <c r="A11" s="41" t="s">
        <v>53</v>
      </c>
      <c r="B11" s="14">
        <v>2440</v>
      </c>
      <c r="C11" s="14">
        <v>2292</v>
      </c>
      <c r="D11" s="14">
        <f t="shared" ref="D11" si="0">+B11-C11</f>
        <v>148</v>
      </c>
      <c r="E11" s="317">
        <f>((B11/C11)-1)</f>
        <v>6.4572425828970381E-2</v>
      </c>
      <c r="G11" t="s">
        <v>114</v>
      </c>
    </row>
    <row r="12" spans="1:9" ht="18" customHeight="1" x14ac:dyDescent="0.3">
      <c r="A12" s="42" t="s">
        <v>43</v>
      </c>
      <c r="B12" s="44">
        <f>SUM(B8:B9)</f>
        <v>6338</v>
      </c>
      <c r="C12" s="57">
        <f>SUM(C8:C9)</f>
        <v>5730</v>
      </c>
      <c r="D12" s="44">
        <f>+B12-C12</f>
        <v>608</v>
      </c>
      <c r="E12" s="322">
        <f>((B12/C12)-1)</f>
        <v>0.1061082024432809</v>
      </c>
    </row>
    <row r="13" spans="1:9" ht="24" customHeight="1" x14ac:dyDescent="0.3"/>
    <row r="14" spans="1:9" x14ac:dyDescent="0.3">
      <c r="A14" s="175" t="s">
        <v>54</v>
      </c>
      <c r="B14" s="364">
        <f>B11/B9</f>
        <v>0.46423135464231352</v>
      </c>
      <c r="C14" s="365">
        <f>C11/C9</f>
        <v>0.48252631578947369</v>
      </c>
    </row>
    <row r="15" spans="1:9" x14ac:dyDescent="0.3">
      <c r="A15" s="175" t="s">
        <v>56</v>
      </c>
      <c r="B15" s="364"/>
      <c r="C15" s="365"/>
    </row>
    <row r="19" spans="1:5" x14ac:dyDescent="0.3">
      <c r="A19" s="191"/>
      <c r="B19" s="191"/>
      <c r="C19" s="191"/>
      <c r="D19" s="191"/>
      <c r="E19" s="191"/>
    </row>
    <row r="20" spans="1:5" x14ac:dyDescent="0.3">
      <c r="A20" s="192"/>
      <c r="B20" s="193" t="s">
        <v>155</v>
      </c>
      <c r="C20" s="193" t="s">
        <v>156</v>
      </c>
      <c r="D20" s="191"/>
      <c r="E20" s="191"/>
    </row>
    <row r="21" spans="1:5" x14ac:dyDescent="0.3">
      <c r="A21" s="194" t="s">
        <v>157</v>
      </c>
      <c r="B21" s="195">
        <f>B11</f>
        <v>2440</v>
      </c>
      <c r="C21" s="196">
        <f>B22</f>
        <v>0.46423135464231352</v>
      </c>
      <c r="D21" s="191"/>
      <c r="E21" s="191"/>
    </row>
    <row r="22" spans="1:5" x14ac:dyDescent="0.3">
      <c r="A22" s="193" t="s">
        <v>158</v>
      </c>
      <c r="B22" s="197">
        <f>B21/B27</f>
        <v>0.46423135464231352</v>
      </c>
      <c r="C22" s="196">
        <v>1</v>
      </c>
      <c r="D22" s="191"/>
      <c r="E22" s="191"/>
    </row>
    <row r="23" spans="1:5" x14ac:dyDescent="0.3">
      <c r="A23" s="193"/>
      <c r="B23" s="198"/>
      <c r="C23" s="199"/>
      <c r="D23" s="191"/>
      <c r="E23" s="191"/>
    </row>
    <row r="24" spans="1:5" x14ac:dyDescent="0.3">
      <c r="A24" s="194" t="s">
        <v>159</v>
      </c>
      <c r="B24" s="195">
        <f>B10</f>
        <v>2816</v>
      </c>
      <c r="C24" s="196">
        <f>B25</f>
        <v>0.53576864535768642</v>
      </c>
      <c r="D24" s="191"/>
      <c r="E24" s="191"/>
    </row>
    <row r="25" spans="1:5" x14ac:dyDescent="0.3">
      <c r="A25" s="193" t="s">
        <v>158</v>
      </c>
      <c r="B25" s="197">
        <f>B24/B27</f>
        <v>0.53576864535768642</v>
      </c>
      <c r="C25" s="196">
        <v>1</v>
      </c>
      <c r="D25" s="191"/>
      <c r="E25" s="191"/>
    </row>
    <row r="26" spans="1:5" x14ac:dyDescent="0.3">
      <c r="A26" s="193"/>
      <c r="B26" s="197"/>
      <c r="C26" s="196"/>
      <c r="D26" s="191"/>
      <c r="E26" s="191"/>
    </row>
    <row r="27" spans="1:5" x14ac:dyDescent="0.3">
      <c r="A27" s="200" t="s">
        <v>43</v>
      </c>
      <c r="B27" s="201">
        <f>B21+B24</f>
        <v>5256</v>
      </c>
      <c r="C27" s="202">
        <v>1</v>
      </c>
      <c r="D27" s="191"/>
      <c r="E27" s="191"/>
    </row>
    <row r="28" spans="1:5" x14ac:dyDescent="0.3">
      <c r="A28" s="191"/>
      <c r="B28" s="191"/>
      <c r="C28" s="191"/>
      <c r="D28" s="191"/>
      <c r="E28" s="191"/>
    </row>
  </sheetData>
  <mergeCells count="5">
    <mergeCell ref="B5:E5"/>
    <mergeCell ref="B14:B15"/>
    <mergeCell ref="C14:C15"/>
    <mergeCell ref="B6:C6"/>
    <mergeCell ref="D6:E6"/>
  </mergeCells>
  <hyperlinks>
    <hyperlink ref="A3:H3" location="INHALT!A1" display="zum Inhaltsverzeichnis" xr:uid="{597F514D-D147-4C6F-9D48-A788D5C06CEB}"/>
  </hyperlinks>
  <pageMargins left="0.7" right="0.7" top="0.78740157499999996" bottom="0.78740157499999996" header="0.3" footer="0.3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EC71-178C-4F40-85E8-B7D5E14E0DC6}">
  <dimension ref="A1:I215"/>
  <sheetViews>
    <sheetView showGridLines="0" zoomScaleNormal="100" zoomScaleSheetLayoutView="115" workbookViewId="0">
      <selection activeCell="A2" sqref="A2"/>
    </sheetView>
  </sheetViews>
  <sheetFormatPr baseColWidth="10" defaultRowHeight="15" x14ac:dyDescent="0.3"/>
  <cols>
    <col min="1" max="1" width="32.7109375" customWidth="1"/>
    <col min="2" max="5" width="13.7109375" customWidth="1"/>
    <col min="6" max="6" width="3.28515625" customWidth="1"/>
    <col min="7" max="7" width="19.85546875" customWidth="1"/>
    <col min="8" max="9" width="13.7109375" customWidth="1"/>
  </cols>
  <sheetData>
    <row r="1" spans="1:9" ht="48.75" customHeight="1" x14ac:dyDescent="0.3"/>
    <row r="2" spans="1:9" ht="18" x14ac:dyDescent="0.35">
      <c r="A2" s="4" t="s">
        <v>160</v>
      </c>
      <c r="I2" s="4"/>
    </row>
    <row r="3" spans="1:9" ht="15.75" x14ac:dyDescent="0.35">
      <c r="A3" s="349" t="s">
        <v>5</v>
      </c>
      <c r="B3" s="349"/>
      <c r="C3" s="349"/>
      <c r="D3" s="349"/>
      <c r="E3" s="349"/>
      <c r="F3" s="349"/>
      <c r="G3" s="349"/>
      <c r="H3" s="349"/>
      <c r="I3" s="5"/>
    </row>
    <row r="4" spans="1:9" ht="30" customHeight="1" x14ac:dyDescent="0.35">
      <c r="A4" s="5"/>
      <c r="I4" s="5"/>
    </row>
    <row r="5" spans="1:9" ht="18" customHeight="1" x14ac:dyDescent="0.3">
      <c r="A5" s="367" t="s">
        <v>791</v>
      </c>
      <c r="B5" s="367"/>
      <c r="C5" s="367"/>
      <c r="D5" s="367"/>
      <c r="E5" s="367"/>
      <c r="F5" s="11"/>
      <c r="G5" s="11"/>
      <c r="H5" s="11"/>
      <c r="I5" s="11"/>
    </row>
    <row r="6" spans="1:9" x14ac:dyDescent="0.3">
      <c r="A6" s="25"/>
      <c r="G6" s="25"/>
    </row>
    <row r="7" spans="1:9" ht="15" customHeight="1" x14ac:dyDescent="0.3">
      <c r="A7" s="139"/>
      <c r="B7" s="25"/>
      <c r="C7" s="25"/>
      <c r="D7" s="25"/>
      <c r="E7" s="25"/>
      <c r="G7" s="139"/>
      <c r="H7" s="25"/>
      <c r="I7" s="25"/>
    </row>
    <row r="8" spans="1:9" ht="18" customHeight="1" x14ac:dyDescent="0.3">
      <c r="A8" s="50" t="s">
        <v>31</v>
      </c>
      <c r="B8" s="165" t="s">
        <v>50</v>
      </c>
      <c r="C8" s="165" t="s">
        <v>52</v>
      </c>
      <c r="D8" s="165" t="s">
        <v>53</v>
      </c>
      <c r="E8" s="165" t="s">
        <v>57</v>
      </c>
      <c r="G8" s="11"/>
      <c r="H8" s="33"/>
      <c r="I8" s="33"/>
    </row>
    <row r="9" spans="1:9" ht="18" customHeight="1" x14ac:dyDescent="0.3">
      <c r="A9" s="47" t="s">
        <v>38</v>
      </c>
      <c r="B9" s="323">
        <v>326</v>
      </c>
      <c r="C9" s="323">
        <v>1001</v>
      </c>
      <c r="D9" s="323">
        <v>1173</v>
      </c>
      <c r="E9" s="319">
        <f>D9/(C9+D9)</f>
        <v>0.53955841766329349</v>
      </c>
      <c r="G9" s="47"/>
      <c r="H9" s="48"/>
      <c r="I9" s="48"/>
    </row>
    <row r="10" spans="1:9" ht="18" customHeight="1" x14ac:dyDescent="0.3">
      <c r="A10" s="47" t="s">
        <v>39</v>
      </c>
      <c r="B10" s="323">
        <v>4</v>
      </c>
      <c r="C10" s="323">
        <v>3</v>
      </c>
      <c r="D10" s="323">
        <v>0</v>
      </c>
      <c r="E10" s="319">
        <f>D10/(C10+D10)</f>
        <v>0</v>
      </c>
      <c r="G10" s="47"/>
      <c r="H10" s="48"/>
      <c r="I10" s="48"/>
    </row>
    <row r="11" spans="1:9" ht="18" customHeight="1" x14ac:dyDescent="0.3">
      <c r="A11" s="47" t="s">
        <v>40</v>
      </c>
      <c r="B11" s="323">
        <v>310</v>
      </c>
      <c r="C11" s="323">
        <v>776</v>
      </c>
      <c r="D11" s="323">
        <v>796</v>
      </c>
      <c r="E11" s="319">
        <f t="shared" ref="E11:E14" si="0">D11/(C11+D11)</f>
        <v>0.50636132315521631</v>
      </c>
      <c r="G11" s="47"/>
      <c r="H11" s="48"/>
      <c r="I11" s="48"/>
    </row>
    <row r="12" spans="1:9" ht="18" customHeight="1" x14ac:dyDescent="0.3">
      <c r="A12" s="47" t="s">
        <v>41</v>
      </c>
      <c r="B12" s="323">
        <v>0</v>
      </c>
      <c r="C12" s="323">
        <v>0</v>
      </c>
      <c r="D12" s="14">
        <v>0</v>
      </c>
      <c r="E12" s="319">
        <v>0</v>
      </c>
      <c r="G12" s="47"/>
      <c r="H12" s="183"/>
      <c r="I12" s="183"/>
    </row>
    <row r="13" spans="1:9" ht="18" customHeight="1" x14ac:dyDescent="0.3">
      <c r="A13" s="47" t="s">
        <v>67</v>
      </c>
      <c r="B13" s="185">
        <v>62</v>
      </c>
      <c r="C13" s="185">
        <v>310</v>
      </c>
      <c r="D13" s="185">
        <v>30</v>
      </c>
      <c r="E13" s="319">
        <f t="shared" si="0"/>
        <v>8.8235294117647065E-2</v>
      </c>
      <c r="G13" s="47"/>
      <c r="H13" s="48"/>
      <c r="I13" s="48"/>
    </row>
    <row r="14" spans="1:9" ht="18" customHeight="1" x14ac:dyDescent="0.3">
      <c r="A14" s="47" t="s">
        <v>58</v>
      </c>
      <c r="B14" s="323">
        <v>71</v>
      </c>
      <c r="C14" s="323">
        <v>125</v>
      </c>
      <c r="D14" s="323">
        <v>105</v>
      </c>
      <c r="E14" s="319">
        <f t="shared" si="0"/>
        <v>0.45652173913043476</v>
      </c>
      <c r="G14" s="47"/>
      <c r="H14" s="48"/>
      <c r="I14" s="48"/>
    </row>
    <row r="15" spans="1:9" ht="18" customHeight="1" x14ac:dyDescent="0.3">
      <c r="A15" s="47" t="s">
        <v>42</v>
      </c>
      <c r="B15" s="323">
        <v>309</v>
      </c>
      <c r="C15" s="323">
        <v>601</v>
      </c>
      <c r="D15" s="323">
        <v>336</v>
      </c>
      <c r="E15" s="319">
        <f>D15/(C15+D15)</f>
        <v>0.35859124866595515</v>
      </c>
      <c r="G15" s="47"/>
      <c r="H15" s="48"/>
      <c r="I15" s="48"/>
    </row>
    <row r="16" spans="1:9" ht="18" customHeight="1" x14ac:dyDescent="0.3">
      <c r="A16" s="49" t="s">
        <v>43</v>
      </c>
      <c r="B16" s="166">
        <f>SUM(B9:B15)</f>
        <v>1082</v>
      </c>
      <c r="C16" s="166">
        <f>SUM(C9:C15)</f>
        <v>2816</v>
      </c>
      <c r="D16" s="166">
        <f>SUM(D9:D15)</f>
        <v>2440</v>
      </c>
      <c r="E16" s="320">
        <f>D16/(C16+D16)</f>
        <v>0.46423135464231352</v>
      </c>
      <c r="G16" s="204"/>
      <c r="H16" s="205"/>
      <c r="I16" s="205"/>
    </row>
    <row r="17" spans="1:3" ht="15" customHeight="1" x14ac:dyDescent="0.3">
      <c r="A17" s="45"/>
      <c r="B17" s="46"/>
      <c r="C17" s="46"/>
    </row>
    <row r="18" spans="1:3" ht="28.5" customHeight="1" x14ac:dyDescent="0.3">
      <c r="A18" s="45"/>
      <c r="B18" s="46"/>
      <c r="C18" s="46"/>
    </row>
    <row r="19" spans="1:3" ht="15" customHeight="1" x14ac:dyDescent="0.3"/>
    <row r="20" spans="1:3" ht="15" customHeight="1" x14ac:dyDescent="0.3"/>
    <row r="21" spans="1:3" ht="15" customHeight="1" x14ac:dyDescent="0.3"/>
    <row r="22" spans="1:3" ht="15" customHeight="1" x14ac:dyDescent="0.3"/>
    <row r="23" spans="1:3" ht="15" customHeight="1" x14ac:dyDescent="0.3"/>
    <row r="24" spans="1:3" ht="15" customHeight="1" x14ac:dyDescent="0.3"/>
    <row r="25" spans="1:3" ht="15" customHeight="1" x14ac:dyDescent="0.3"/>
    <row r="26" spans="1:3" ht="15" customHeight="1" x14ac:dyDescent="0.3"/>
    <row r="27" spans="1:3" ht="15" customHeight="1" x14ac:dyDescent="0.3"/>
    <row r="28" spans="1:3" ht="15" customHeight="1" x14ac:dyDescent="0.3"/>
    <row r="29" spans="1:3" ht="15" customHeight="1" x14ac:dyDescent="0.3"/>
    <row r="30" spans="1:3" ht="15" customHeight="1" x14ac:dyDescent="0.3"/>
    <row r="31" spans="1:3" ht="15" customHeight="1" x14ac:dyDescent="0.3"/>
    <row r="32" spans="1:3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</sheetData>
  <mergeCells count="2">
    <mergeCell ref="A3:H3"/>
    <mergeCell ref="A5:E5"/>
  </mergeCells>
  <hyperlinks>
    <hyperlink ref="A3:H3" location="INHALT!A1" display="zum Inhaltsverzeichnis" xr:uid="{23659C7B-B9A9-42C1-8901-D25B281F8A48}"/>
  </hyperlinks>
  <pageMargins left="0.9055118110236221" right="0.70866141732283472" top="0.78740157480314965" bottom="0.78740157480314965" header="0.31496062992125984" footer="0.31496062992125984"/>
  <pageSetup paperSize="9"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l T 9 W t 0 T A o W l A A A A 9 g A A A B I A H A B D b 2 5 m a W c v U G F j a 2 F n Z S 5 4 b W w g o h g A K K A U A A A A A A A A A A A A A A A A A A A A A A A A A A A A h Y 9 N D o I w G E S v Q r q n P 2 D U m I + y U H e S m J g Y t 0 2 p 0 A j F 0 G K 5 m w u P 5 B X E K O r O 5 b x 5 i 5 n 7 9 Q Z p X 1 f B R b V W N y Z B D F M U K C O b X J s i Q Z 0 7 h n O U c t g K e R K F C g b Z 2 E V v 8 w S V z p 0 X h H j v s Y 9 x 0 x Y k o p S R Q 7 b Z y V L V A n 1 k / V 8 O t b F O G K k Q h / 1 r D I 8 w m 8 S Y z a a Y A h k h Z N p 8 h W j Y + 2 x / I C y 7 y n W t 4 r k K V 2 s g Y w T y / s A f U E s D B B Q A A g A I A J J U /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V P 1 a K I p H u A 4 A A A A R A A A A E w A c A E Z v c m 1 1 b G F z L 1 N l Y 3 R p b 2 4 x L m 0 g o h g A K K A U A A A A A A A A A A A A A A A A A A A A A A A A A A A A K 0 5 N L s n M z 1 M I h t C G 1 g B Q S w E C L Q A U A A I A C A C S V P 1 a 3 R M C h a U A A A D 2 A A A A E g A A A A A A A A A A A A A A A A A A A A A A Q 2 9 u Z m l n L 1 B h Y 2 t h Z 2 U u e G 1 s U E s B A i 0 A F A A C A A g A k l T 9 W g / K 6 a u k A A A A 6 Q A A A B M A A A A A A A A A A A A A A A A A 8 Q A A A F t D b 2 5 0 Z W 5 0 X 1 R 5 c G V z X S 5 4 b W x Q S w E C L Q A U A A I A C A C S V P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/ u R C 4 a u J 0 u w T l P S v j N 9 M g A A A A A C A A A A A A A D Z g A A w A A A A B A A A A D E k X c N g O z j f 2 w A I U y k z Q V U A A A A A A S A A A C g A A A A E A A A A O L X 6 s s C T v F v 9 J V + B Z z 2 H 0 d Q A A A A 1 s p W I f 5 4 A c v S X 8 t N s f n y I c R X 1 Z x 9 m B r E + t 8 f 7 / 3 D D f X f V p h m D s i G i D n J 8 L 1 y 1 4 8 L Q l p i G O j y o E t G c y 4 a a w 3 o b v l N i Z S W Q W m N R 1 3 O u u z 0 x b A U A A A A R J r 3 4 c e K m 1 R Q F 7 T R N C X h n R b P J / 8 = < / D a t a M a s h u p > 
</file>

<file path=customXml/itemProps1.xml><?xml version="1.0" encoding="utf-8"?>
<ds:datastoreItem xmlns:ds="http://schemas.openxmlformats.org/officeDocument/2006/customXml" ds:itemID="{7211F586-C844-4257-A6B8-7BD6837AFD0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18</vt:i4>
      </vt:variant>
    </vt:vector>
  </HeadingPairs>
  <TitlesOfParts>
    <vt:vector size="41" baseType="lpstr">
      <vt:lpstr>Deckblatt</vt:lpstr>
      <vt:lpstr>INHALT</vt:lpstr>
      <vt:lpstr>Symb</vt:lpstr>
      <vt:lpstr>SYMB_OÖ</vt:lpstr>
      <vt:lpstr>Sparten_SYMB</vt:lpstr>
      <vt:lpstr>FG_SYMB</vt:lpstr>
      <vt:lpstr>Branchenverb_Symb</vt:lpstr>
      <vt:lpstr>Geschl_OÖ</vt:lpstr>
      <vt:lpstr>Geschl_Sparte_OÖ</vt:lpstr>
      <vt:lpstr>RF_OÖ</vt:lpstr>
      <vt:lpstr>RF_Sparte_OÖ</vt:lpstr>
      <vt:lpstr>Nationalität</vt:lpstr>
      <vt:lpstr>OÖ-FG-Geschl</vt:lpstr>
      <vt:lpstr>TOP20_FG</vt:lpstr>
      <vt:lpstr>FG_Gewinner_Verlierer</vt:lpstr>
      <vt:lpstr>NG_Altersklassen_Geschlecht</vt:lpstr>
      <vt:lpstr>Sonder_Persbetreuer</vt:lpstr>
      <vt:lpstr>Bez_Symb</vt:lpstr>
      <vt:lpstr>Bez_NG</vt:lpstr>
      <vt:lpstr>Bez_Sparte</vt:lpstr>
      <vt:lpstr>Bez_RF</vt:lpstr>
      <vt:lpstr>Bez__FG</vt:lpstr>
      <vt:lpstr>Gem_Symb</vt:lpstr>
      <vt:lpstr>Bez__FG!Druckbereich</vt:lpstr>
      <vt:lpstr>Bez_NG!Druckbereich</vt:lpstr>
      <vt:lpstr>Bez_RF!Druckbereich</vt:lpstr>
      <vt:lpstr>Bez_Sparte!Druckbereich</vt:lpstr>
      <vt:lpstr>Bez_Symb!Druckbereich</vt:lpstr>
      <vt:lpstr>Branchenverb_Symb!Druckbereich</vt:lpstr>
      <vt:lpstr>FG_Gewinner_Verlierer!Druckbereich</vt:lpstr>
      <vt:lpstr>FG_SYMB!Druckbereich</vt:lpstr>
      <vt:lpstr>Gem_Symb!Druckbereich</vt:lpstr>
      <vt:lpstr>Geschl_OÖ!Druckbereich</vt:lpstr>
      <vt:lpstr>Geschl_Sparte_OÖ!Druckbereich</vt:lpstr>
      <vt:lpstr>NG_Altersklassen_Geschlecht!Druckbereich</vt:lpstr>
      <vt:lpstr>'OÖ-FG-Geschl'!Druckbereich</vt:lpstr>
      <vt:lpstr>RF_OÖ!Druckbereich</vt:lpstr>
      <vt:lpstr>Sonder_Persbetreuer!Druckbereich</vt:lpstr>
      <vt:lpstr>Sparten_SYMB!Druckbereich</vt:lpstr>
      <vt:lpstr>SYMB_OÖ!Druckbereich</vt:lpstr>
      <vt:lpstr>TOP20_FG!Druckbereich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pachnerl</dc:creator>
  <cp:lastModifiedBy>Fernandez Andrea | WKOÖ</cp:lastModifiedBy>
  <cp:lastPrinted>2022-01-26T14:09:36Z</cp:lastPrinted>
  <dcterms:created xsi:type="dcterms:W3CDTF">2021-10-22T07:25:32Z</dcterms:created>
  <dcterms:modified xsi:type="dcterms:W3CDTF">2026-01-28T06:54:44Z</dcterms:modified>
</cp:coreProperties>
</file>